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52.65\01_総務課\!財政!\◎【財政】◎\令和4年度\財政\22.9.21〆【県市町村課】令和2年度財政状況資料集の作成について（2回目）\HP公開\"/>
    </mc:Choice>
  </mc:AlternateContent>
  <xr:revisionPtr revIDLastSave="0" documentId="13_ncr:1_{4157E713-CE0A-4ACA-9428-8BEC0B119985}" xr6:coauthVersionLast="36" xr6:coauthVersionMax="36" xr10:uidLastSave="{00000000-0000-0000-0000-000000000000}"/>
  <bookViews>
    <workbookView xWindow="0" yWindow="0" windowWidth="20490" windowHeight="886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s="1"/>
  <c r="BW35" i="10" s="1"/>
  <c r="BW36" i="10" s="1"/>
  <c r="BW37" i="10" s="1"/>
  <c r="BW38" i="10" s="1"/>
  <c r="BW39" i="10" s="1"/>
  <c r="BW40" i="10" s="1"/>
  <c r="CO34" i="10" l="1"/>
  <c r="CO35" i="10" s="1"/>
  <c r="CO36" i="10" s="1"/>
</calcChain>
</file>

<file path=xl/sharedStrings.xml><?xml version="1.0" encoding="utf-8"?>
<sst xmlns="http://schemas.openxmlformats.org/spreadsheetml/2006/main" count="1121" uniqueCount="587">
  <si>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</si>
  <si>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</si>
  <si>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</si>
  <si>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</si>
  <si>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</si>
  <si>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</si>
  <si>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</si>
  <si>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</si>
  <si>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</si>
  <si>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</si>
  <si>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</si>
  <si>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</si>
  <si>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</si>
  <si>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</si>
  <si>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</si>
  <si>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</si>
  <si>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</si>
  <si>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</si>
  <si>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</si>
  <si>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</si>
  <si>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</si>
  <si>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</si>
  <si>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</si>
  <si>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</si>
  <si>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</si>
  <si>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</si>
  <si>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</si>
  <si>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</si>
  <si>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</si>
  <si>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</si>
  <si>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</si>
  <si>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</si>
  <si>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</si>
  <si>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</si>
  <si>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</si>
  <si>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</si>
  <si>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</si>
  <si>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</si>
  <si>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</si>
  <si>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</si>
  <si>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</si>
  <si>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</si>
  <si>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</si>
  <si>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</si>
  <si>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</si>
  <si>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</si>
  <si>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</si>
  <si>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</si>
  <si>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</si>
  <si>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</si>
  <si>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</si>
  <si>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</si>
  <si>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</si>
  <si>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</si>
  <si>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</si>
  <si>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</si>
  <si>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</si>
  <si>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</si>
  <si>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</si>
  <si>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</si>
  <si>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</si>
  <si>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</si>
  <si>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</si>
  <si>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</si>
  <si>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</si>
  <si>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</si>
  <si>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</si>
  <si>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</si>
  <si>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</si>
  <si>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</si>
  <si>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</si>
  <si>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</si>
  <si>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</si>
  <si>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</si>
  <si>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</si>
  <si>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</si>
  <si>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</si>
  <si>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</si>
  <si>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</si>
  <si>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</si>
  <si>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</si>
  <si>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</si>
  <si>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</si>
  <si>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</si>
  <si>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</si>
  <si>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</si>
  <si>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</si>
  <si>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</si>
  <si>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</si>
  <si>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</si>
  <si>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</si>
  <si>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</si>
  <si>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</si>
  <si>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</si>
  <si>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</si>
  <si>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</si>
  <si>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</si>
  <si>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</si>
  <si>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</si>
  <si>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</si>
  <si>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</si>
  <si>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</si>
  <si>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</si>
  <si>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</si>
  <si>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</si>
  <si>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</si>
  <si>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</si>
  <si>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</si>
  <si>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</si>
  <si>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</si>
  <si>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</si>
  <si>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</si>
  <si>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</si>
  <si>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</si>
  <si>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</si>
  <si>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</si>
  <si>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</si>
  <si>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</si>
  <si>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</si>
  <si>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</si>
  <si>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</si>
  <si>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</si>
  <si>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</si>
  <si>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</si>
  <si>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</si>
  <si>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</si>
  <si>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</si>
  <si>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</si>
  <si>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</si>
  <si>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</si>
  <si>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</si>
  <si>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</si>
  <si>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</si>
  <si>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</si>
  <si>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</si>
  <si>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</si>
  <si>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</si>
  <si>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</si>
  <si>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</si>
  <si>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</si>
  <si>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</si>
  <si>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</si>
  <si>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</si>
  <si>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</si>
  <si>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</si>
  <si>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</si>
  <si>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</si>
  <si>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</si>
  <si>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</si>
  <si>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</si>
  <si>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</si>
  <si>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</si>
  <si>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</si>
  <si>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</si>
  <si>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</si>
  <si>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</si>
  <si>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</si>
  <si>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</si>
  <si>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</si>
  <si>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</si>
  <si>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</si>
  <si>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</si>
  <si>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</si>
  <si>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</si>
  <si>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</si>
  <si>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</si>
  <si>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</si>
  <si>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</si>
  <si>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</si>
  <si>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</si>
  <si>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</si>
  <si>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</si>
  <si>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</si>
  <si>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</si>
  <si>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</si>
  <si>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</si>
  <si>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</si>
  <si>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</si>
  <si>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</si>
  <si>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</si>
  <si>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</si>
  <si>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</si>
  <si>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</si>
  <si>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</si>
  <si>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</si>
  <si>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</si>
  <si>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</si>
  <si>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</si>
  <si>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</si>
  <si>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</si>
  <si>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</si>
  <si>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</si>
  <si>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</si>
  <si>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</si>
  <si>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</si>
  <si>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</si>
  <si>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</si>
  <si>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</si>
  <si>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</si>
  <si>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</si>
  <si>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</si>
  <si>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</si>
  <si>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</si>
  <si>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</si>
  <si>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</si>
  <si>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</si>
  <si>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</si>
  <si>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</si>
  <si>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</si>
  <si>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群馬県川場村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</si>
  <si>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</si>
  <si>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</si>
  <si>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</si>
  <si>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</si>
  <si>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</si>
  <si>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</si>
  <si>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</si>
  <si>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</si>
  <si>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</si>
  <si>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</si>
  <si>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</si>
  <si>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</si>
  <si>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</si>
  <si>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</si>
  <si>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</si>
  <si>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</si>
  <si>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</si>
  <si>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</si>
  <si>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</si>
  <si>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</si>
  <si>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</si>
  <si>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</si>
  <si>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</si>
  <si>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</si>
  <si>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</si>
  <si>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</si>
  <si>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</si>
  <si>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</si>
  <si>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</si>
  <si>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</si>
  <si>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</si>
  <si>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</si>
  <si>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</si>
  <si>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</si>
  <si>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</si>
  <si>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</si>
  <si>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</si>
  <si>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</si>
  <si>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</si>
  <si>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</si>
  <si>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</si>
  <si>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</si>
  <si>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</si>
  <si>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</si>
  <si>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</si>
  <si>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</si>
  <si>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</si>
  <si>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</si>
  <si>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</si>
  <si>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</si>
  <si>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</si>
  <si>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</si>
  <si>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</si>
  <si>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</si>
  <si>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</si>
  <si>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</si>
  <si>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</si>
  <si>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</si>
  <si>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</si>
  <si>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</si>
  <si>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</si>
  <si>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</si>
  <si>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</si>
  <si>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</si>
  <si>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</si>
  <si>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</si>
  <si>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</si>
  <si>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</si>
  <si>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</si>
  <si>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</si>
  <si>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</si>
  <si>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</si>
  <si>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</si>
  <si>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</si>
  <si>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</si>
  <si>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</si>
  <si>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</si>
  <si>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</si>
  <si>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</si>
  <si>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</si>
  <si>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</si>
  <si>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</si>
  <si>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</si>
  <si>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</si>
  <si>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</si>
  <si>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</si>
  <si>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</si>
  <si>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</si>
  <si>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</si>
  <si>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</si>
  <si>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</si>
  <si>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</si>
  <si>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</si>
  <si>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</si>
  <si>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</si>
  <si>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</si>
  <si>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</si>
  <si>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</si>
  <si>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</si>
  <si>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</si>
  <si>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</si>
  <si>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</si>
  <si>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</si>
  <si>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</si>
  <si>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</si>
  <si>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</si>
  <si>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</si>
  <si>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</si>
  <si>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</si>
  <si>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</si>
  <si>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</si>
  <si>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</si>
  <si>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</si>
  <si>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</si>
  <si>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</si>
  <si>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</si>
  <si>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</si>
  <si>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</si>
  <si>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</si>
  <si>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</si>
  <si>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</si>
  <si>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</si>
  <si>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</si>
  <si>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</si>
  <si>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</si>
  <si>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</si>
  <si>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</si>
  <si>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</si>
  <si>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</si>
  <si>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</si>
  <si>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</si>
  <si>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</si>
  <si>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</si>
  <si>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</si>
  <si>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</si>
  <si>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</si>
  <si>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</si>
  <si>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</si>
  <si>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</si>
  <si>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</si>
  <si>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</si>
  <si>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</si>
  <si>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</si>
  <si>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</si>
  <si>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</si>
  <si>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</si>
  <si>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</si>
  <si>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</si>
  <si>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</si>
  <si>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</si>
  <si>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</si>
  <si>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群馬県川場村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</si>
  <si>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</si>
  <si>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</si>
  <si>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</si>
  <si>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</si>
  <si>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</si>
  <si>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</si>
  <si>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</si>
  <si>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</si>
  <si>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</si>
  <si>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</si>
  <si>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</si>
  <si>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</si>
  <si>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</si>
  <si>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</si>
  <si>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</si>
  <si>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</si>
  <si>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</si>
  <si>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</si>
  <si>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</si>
  <si>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</si>
  <si>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</si>
  <si>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</si>
  <si>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</si>
  <si>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</si>
  <si>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</si>
  <si>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</si>
  <si>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</si>
  <si>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</si>
  <si>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</si>
  <si>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</si>
  <si>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</si>
  <si>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</si>
  <si>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</si>
  <si>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</si>
  <si>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</si>
  <si>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</si>
  <si>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</si>
  <si>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</si>
  <si>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</si>
  <si>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</si>
  <si>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</si>
  <si>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</si>
  <si>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</si>
  <si>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</si>
  <si>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</si>
  <si>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</si>
  <si>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</si>
  <si>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</si>
  <si>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</si>
  <si>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</si>
  <si>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</si>
  <si>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</si>
  <si>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</si>
  <si>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</si>
  <si>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</si>
  <si>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</si>
  <si>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</si>
  <si>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</si>
  <si>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</si>
  <si>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</si>
  <si>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</si>
  <si>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</si>
  <si>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</si>
  <si>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</si>
  <si>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</si>
  <si>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</si>
  <si>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</si>
  <si>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</si>
  <si>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</si>
  <si>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</si>
  <si>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</si>
  <si>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</si>
  <si>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</si>
  <si>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</si>
  <si>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</si>
  <si>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</si>
  <si>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</si>
  <si>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</si>
  <si>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</si>
  <si>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</si>
  <si>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</si>
  <si>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</si>
  <si>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</si>
  <si>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</si>
  <si>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</si>
  <si>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</si>
  <si>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</si>
  <si>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</si>
  <si>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</si>
  <si>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</si>
  <si>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</si>
  <si>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</si>
  <si>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</si>
  <si>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</si>
  <si>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</si>
  <si>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</si>
  <si>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</si>
  <si>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</si>
  <si>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</si>
  <si>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</si>
  <si>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</si>
  <si>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</si>
  <si>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</si>
  <si>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</si>
  <si>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</si>
  <si>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</si>
  <si>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</si>
  <si>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</si>
  <si>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</si>
  <si>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</si>
  <si>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</si>
  <si>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</si>
  <si>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</si>
  <si>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</si>
  <si>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</si>
  <si>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</si>
  <si>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</si>
  <si>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</si>
  <si>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</si>
  <si>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</si>
  <si>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</si>
  <si>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</si>
  <si>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</si>
  <si>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</si>
  <si>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</si>
  <si>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</si>
  <si>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</si>
  <si>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</si>
  <si>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</si>
  <si>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</si>
  <si>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</si>
  <si>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</si>
  <si>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</si>
  <si>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</si>
  <si>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</si>
  <si>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</si>
  <si>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</si>
  <si>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</si>
  <si>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</si>
  <si>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</si>
  <si>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</si>
  <si>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</si>
  <si>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</si>
  <si>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</si>
  <si>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</si>
  <si>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</si>
  <si>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</si>
  <si>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</si>
  <si>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</si>
  <si>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</si>
  <si>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</si>
  <si>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</si>
  <si>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</si>
  <si>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</si>
  <si>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</si>
  <si>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</si>
  <si>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</si>
  <si>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</si>
  <si>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</si>
  <si>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</si>
  <si>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</si>
  <si>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</si>
  <si>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</si>
  <si>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</si>
  <si>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</si>
  <si>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</si>
  <si>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</si>
  <si>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</si>
  <si>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</si>
  <si>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</si>
  <si>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</si>
  <si>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</si>
  <si>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</si>
  <si>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</si>
  <si>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</si>
  <si>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</si>
  <si>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</si>
  <si>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</si>
  <si>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</si>
  <si>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</si>
  <si>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</si>
  <si>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</si>
  <si>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</si>
  <si>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</si>
  <si>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10.81</t>
  </si>
  <si>
    <t>▲ 14.96</t>
  </si>
  <si>
    <t>▲ 7.32</t>
  </si>
  <si>
    <t>▲ 15.81</t>
  </si>
  <si>
    <t>▲ 1.48</t>
  </si>
  <si>
    <t>一般会計</t>
  </si>
  <si>
    <t>国民健康保険事業</t>
  </si>
  <si>
    <t>介護保険事業</t>
  </si>
  <si>
    <t>水道事業特別会計</t>
  </si>
  <si>
    <t>下水道事業特別会計</t>
  </si>
  <si>
    <t>後期高齢者医療事業</t>
  </si>
  <si>
    <t>その他会計（赤字）</t>
  </si>
  <si>
    <t>その他会計（黒字）</t>
  </si>
  <si>
    <t>沼田市外二箇村清掃施設組合</t>
    <rPh sb="0" eb="3">
      <t>ヌマタシ</t>
    </rPh>
    <rPh sb="3" eb="4">
      <t>ホカ</t>
    </rPh>
    <rPh sb="4" eb="6">
      <t>2カ</t>
    </rPh>
    <rPh sb="6" eb="7">
      <t>ソン</t>
    </rPh>
    <rPh sb="7" eb="9">
      <t>セイソウ</t>
    </rPh>
    <rPh sb="9" eb="11">
      <t>シセツ</t>
    </rPh>
    <rPh sb="11" eb="13">
      <t>クミアイ</t>
    </rPh>
    <phoneticPr fontId="2"/>
  </si>
  <si>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</si>
  <si>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利根沼田学校組合</t>
    <rPh sb="0" eb="2">
      <t>トネ</t>
    </rPh>
    <rPh sb="2" eb="4">
      <t>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</si>
  <si>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</si>
  <si>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</si>
  <si>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</si>
  <si>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</si>
  <si>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</si>
  <si>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田園プラザ川場</t>
    <rPh sb="0" eb="2">
      <t>デンエン</t>
    </rPh>
    <rPh sb="5" eb="7">
      <t>カワバ</t>
    </rPh>
    <phoneticPr fontId="2"/>
  </si>
  <si>
    <t>川場村土地開発公社</t>
    <rPh sb="0" eb="3">
      <t>カワバムラ</t>
    </rPh>
    <rPh sb="3" eb="5">
      <t>トチ</t>
    </rPh>
    <rPh sb="5" eb="7">
      <t>カイハツ</t>
    </rPh>
    <rPh sb="7" eb="9">
      <t>コウシャ</t>
    </rPh>
    <phoneticPr fontId="2"/>
  </si>
  <si>
    <t>ウッドビレジ川場</t>
    <rPh sb="6" eb="8">
      <t>カワバ</t>
    </rPh>
    <phoneticPr fontId="2"/>
  </si>
  <si>
    <t>○</t>
    <phoneticPr fontId="2"/>
  </si>
  <si>
    <t>役場庁舎整備基金</t>
    <rPh sb="0" eb="2">
      <t>ヤクバ</t>
    </rPh>
    <rPh sb="2" eb="4">
      <t>チョウシャ</t>
    </rPh>
    <rPh sb="4" eb="6">
      <t>セイビ</t>
    </rPh>
    <rPh sb="6" eb="8">
      <t>キキン</t>
    </rPh>
    <phoneticPr fontId="11"/>
  </si>
  <si>
    <t>友好の森整備基金</t>
    <rPh sb="0" eb="2">
      <t>ユウコウ</t>
    </rPh>
    <rPh sb="3" eb="4">
      <t>モリ</t>
    </rPh>
    <rPh sb="4" eb="6">
      <t>セイビ</t>
    </rPh>
    <rPh sb="6" eb="8">
      <t>キキン</t>
    </rPh>
    <phoneticPr fontId="11"/>
  </si>
  <si>
    <t>ほたかの里基金</t>
    <rPh sb="4" eb="5">
      <t>サト</t>
    </rPh>
    <rPh sb="5" eb="7">
      <t>キキン</t>
    </rPh>
    <phoneticPr fontId="11"/>
  </si>
  <si>
    <t>後継者育成基金</t>
    <rPh sb="0" eb="3">
      <t>コウケイシャ</t>
    </rPh>
    <rPh sb="3" eb="5">
      <t>イクセイ</t>
    </rPh>
    <rPh sb="5" eb="7">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</si>
  <si>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</si>
  <si>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</si>
  <si>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</si>
  <si>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</si>
  <si>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</si>
  <si>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</si>
  <si>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</si>
  <si>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</si>
  <si>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</si>
  <si>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</si>
  <si>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</si>
  <si>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今後、継続的な道路改良等建設事業の実施により地方債の現在高が増加していくと思われる。また、それらの事業を実施するにあたり基金を取り崩していくため、将来負担比率は増加していくと見込まれる。
実質公債費率は、過疎債等の償還終了により減少傾向にあるが、今後、役場庁舎の建て替え等計画しており地方債の充当を予定していることから増加していくと見込まれる。
交付税算入のある地方債や補助金等の活用により特定財源の確保を図っていく。</t>
    <rPh sb="0" eb="2">
      <t>ショウライ</t>
    </rPh>
    <rPh sb="2" eb="4">
      <t>フタン</t>
    </rPh>
    <rPh sb="4" eb="6">
      <t>ヒリツ</t>
    </rPh>
    <rPh sb="7" eb="9">
      <t>コンゴ</t>
    </rPh>
    <rPh sb="10" eb="13">
      <t>ケイゾクテキ</t>
    </rPh>
    <rPh sb="14" eb="16">
      <t>ドウロ</t>
    </rPh>
    <rPh sb="16" eb="18">
      <t>カイリョウ</t>
    </rPh>
    <rPh sb="18" eb="19">
      <t>トウ</t>
    </rPh>
    <rPh sb="19" eb="21">
      <t>ケンセツ</t>
    </rPh>
    <rPh sb="21" eb="23">
      <t>ジギョウ</t>
    </rPh>
    <rPh sb="24" eb="26">
      <t>ジッシ</t>
    </rPh>
    <rPh sb="29" eb="32">
      <t>チホウサイ</t>
    </rPh>
    <rPh sb="33" eb="36">
      <t>ゲンザイダカ</t>
    </rPh>
    <rPh sb="37" eb="39">
      <t>ゾウカ</t>
    </rPh>
    <rPh sb="44" eb="45">
      <t>オモ</t>
    </rPh>
    <rPh sb="56" eb="58">
      <t>ジギョウ</t>
    </rPh>
    <rPh sb="59" eb="61">
      <t>ジッシ</t>
    </rPh>
    <rPh sb="67" eb="69">
      <t>キキン</t>
    </rPh>
    <rPh sb="70" eb="71">
      <t>ト</t>
    </rPh>
    <rPh sb="72" eb="73">
      <t>クズ</t>
    </rPh>
    <rPh sb="80" eb="82">
      <t>ショウライ</t>
    </rPh>
    <rPh sb="82" eb="84">
      <t>フタン</t>
    </rPh>
    <rPh sb="84" eb="86">
      <t>ヒリツ</t>
    </rPh>
    <rPh sb="87" eb="89">
      <t>ゾウカ</t>
    </rPh>
    <rPh sb="94" eb="96">
      <t>ミコ</t>
    </rPh>
    <rPh sb="101" eb="103">
      <t>ジッシツ</t>
    </rPh>
    <rPh sb="103" eb="106">
      <t>コウサイヒ</t>
    </rPh>
    <rPh sb="106" eb="107">
      <t>リツ</t>
    </rPh>
    <rPh sb="109" eb="111">
      <t>カソ</t>
    </rPh>
    <rPh sb="111" eb="112">
      <t>サイ</t>
    </rPh>
    <rPh sb="112" eb="113">
      <t>トウ</t>
    </rPh>
    <rPh sb="114" eb="116">
      <t>ショウカン</t>
    </rPh>
    <rPh sb="116" eb="118">
      <t>シュウリョウ</t>
    </rPh>
    <rPh sb="121" eb="123">
      <t>ゲンショウ</t>
    </rPh>
    <rPh sb="123" eb="125">
      <t>ケイコウ</t>
    </rPh>
    <rPh sb="130" eb="132">
      <t>コンゴ</t>
    </rPh>
    <rPh sb="133" eb="135">
      <t>ヤクバ</t>
    </rPh>
    <rPh sb="135" eb="137">
      <t>チョウシャ</t>
    </rPh>
    <rPh sb="138" eb="139">
      <t>タ</t>
    </rPh>
    <rPh sb="140" eb="141">
      <t>カ</t>
    </rPh>
    <rPh sb="142" eb="143">
      <t>トウ</t>
    </rPh>
    <rPh sb="143" eb="145">
      <t>ケイカク</t>
    </rPh>
    <rPh sb="180" eb="183">
      <t>コウフゼイ</t>
    </rPh>
    <rPh sb="183" eb="185">
      <t>サンニュウ</t>
    </rPh>
    <rPh sb="188" eb="191">
      <t>チホウサイ</t>
    </rPh>
    <rPh sb="192" eb="195">
      <t>ホジョキン</t>
    </rPh>
    <rPh sb="195" eb="196">
      <t>トウ</t>
    </rPh>
    <rPh sb="197" eb="199">
      <t>カツヨウ</t>
    </rPh>
    <rPh sb="202" eb="204">
      <t>トクテイ</t>
    </rPh>
    <rPh sb="204" eb="206">
      <t>ザイゲン</t>
    </rPh>
    <rPh sb="207" eb="209">
      <t>カクホ</t>
    </rPh>
    <rPh sb="210" eb="21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</si>
</sst>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9FBA-46BF-8853-3A8CB2B1C8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212524</c:v>
                </c:pt>
                <c:pt idx="1">
                  <c:v>259283</c:v>
                </c:pt>
                <c:pt idx="2">
                  <c:v>151385</c:v>
                </c:pt>
                <c:pt idx="3">
                  <c:v>218224</c:v>
                </c:pt>
                <c:pt idx="4">
                  <c:v>168738</c:v>
                </c:pt>
              </c:numCache>
            </c:numRef>
          </c:val>
          <c:smooth val="0"/>
          <c:extLst>
            <c:ext xmlns:c16="http://schemas.microsoft.com/office/drawing/2014/chart" uri="{C3380CC4-5D6E-409C-BE32-E72D297353CC}">
              <c16:uniqueId val="{00000001-9FBA-46BF-8853-3A8CB2B1C843}"/>
            </c:ext>
          </c:extLst>
        </c:ser>
        <c:dLbls>
          <c:showLegendKey val="0"/>
          <c:showVal val="0"/>
          <c:showCatName val="0"/>
          <c:showSerName val="0"/>
          <c:showPercent val="0"/>
          <c:showBubbleSize val="0"/>
        </c:dLbls>
        <c:marker val="1"/>
        <c:smooth val="0"/>
        <c:axId val="398946384"/>
        <c:axId val="399230536"/>
      </c:lineChart>
      <c:catAx>
        <c:axId val="398946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230536"/>
        <c:crosses val="autoZero"/>
        <c:auto val="1"/>
        <c:lblAlgn val="ctr"/>
        <c:lblOffset val="100"/>
        <c:tickLblSkip val="1"/>
        <c:tickMarkSkip val="1"/>
        <c:noMultiLvlLbl val="0"/>
      </c:catAx>
      <c:valAx>
        <c:axId val="3992305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946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12.28</c:v>
                </c:pt>
                <c:pt idx="1">
                  <c:v>15.15</c:v>
                </c:pt>
                <c:pt idx="2">
                  <c:v>16.5</c:v>
                </c:pt>
                <c:pt idx="3">
                  <c:v>10.51</c:v>
                </c:pt>
                <c:pt idx="4">
                  <c:v>11.78</c:v>
                </c:pt>
              </c:numCache>
            </c:numRef>
          </c:val>
          <c:extLst>
            <c:ext xmlns:c16="http://schemas.microsoft.com/office/drawing/2014/chart" uri="{C3380CC4-5D6E-409C-BE32-E72D297353CC}">
              <c16:uniqueId val="{00000000-C3BB-4257-A811-A06ACA5AC4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39.83</c:v>
                </c:pt>
                <c:pt idx="1">
                  <c:v>29.63</c:v>
                </c:pt>
                <c:pt idx="2">
                  <c:v>28.63</c:v>
                </c:pt>
                <c:pt idx="3">
                  <c:v>27.84</c:v>
                </c:pt>
                <c:pt idx="4">
                  <c:v>32.22</c:v>
                </c:pt>
              </c:numCache>
            </c:numRef>
          </c:val>
          <c:extLst>
            <c:ext xmlns:c16="http://schemas.microsoft.com/office/drawing/2014/chart" uri="{C3380CC4-5D6E-409C-BE32-E72D297353CC}">
              <c16:uniqueId val="{00000001-C3BB-4257-A811-A06ACA5AC4E6}"/>
            </c:ext>
          </c:extLst>
        </c:ser>
        <c:dLbls>
          <c:showLegendKey val="0"/>
          <c:showVal val="0"/>
          <c:showCatName val="0"/>
          <c:showSerName val="0"/>
          <c:showPercent val="0"/>
          <c:showBubbleSize val="0"/>
        </c:dLbls>
        <c:gapWidth val="250"/>
        <c:overlap val="100"/>
        <c:axId val="406129328"/>
        <c:axId val="40240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-10.81</c:v>
                </c:pt>
                <c:pt idx="1">
                  <c:v>-14.96</c:v>
                </c:pt>
                <c:pt idx="2">
                  <c:v>-7.32</c:v>
                </c:pt>
                <c:pt idx="3">
                  <c:v>-15.81</c:v>
                </c:pt>
                <c:pt idx="4">
                  <c:v>-1.48</c:v>
                </c:pt>
              </c:numCache>
            </c:numRef>
          </c:val>
          <c:smooth val="0"/>
          <c:extLst>
            <c:ext xmlns:c16="http://schemas.microsoft.com/office/drawing/2014/chart" uri="{C3380CC4-5D6E-409C-BE32-E72D297353CC}">
              <c16:uniqueId val="{00000002-C3BB-4257-A811-A06ACA5AC4E6}"/>
            </c:ext>
          </c:extLst>
        </c:ser>
        <c:dLbls>
          <c:showLegendKey val="0"/>
          <c:showVal val="0"/>
          <c:showCatName val="0"/>
          <c:showSerName val="0"/>
          <c:showPercent val="0"/>
          <c:showBubbleSize val="0"/>
        </c:dLbls>
        <c:marker val="1"/>
        <c:smooth val="0"/>
        <c:axId val="406129328"/>
        <c:axId val="402405968"/>
      </c:lineChart>
      <c:catAx>
        <c:axId val="40612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405968"/>
        <c:crosses val="autoZero"/>
        <c:auto val="1"/>
        <c:lblAlgn val="ctr"/>
        <c:lblOffset val="100"/>
        <c:tickLblSkip val="1"/>
        <c:tickMarkSkip val="1"/>
        <c:noMultiLvlLbl val="0"/>
      </c:catAx>
      <c:valAx>
        <c:axId val="40240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12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53-4743-85AC-62BB037122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53-4743-85AC-62BB037122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53-4743-85AC-62BB037122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453-4743-85AC-62BB03712210}"/>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0.02</c:v>
                </c:pt>
                <c:pt idx="8">
                  <c:v>#N/A</c:v>
                </c:pt>
                <c:pt idx="9">
                  <c:v>0.02</c:v>
                </c:pt>
              </c:numCache>
            </c:numRef>
          </c:val>
          <c:extLst>
            <c:ext xmlns:c16="http://schemas.microsoft.com/office/drawing/2014/chart" uri="{C3380CC4-5D6E-409C-BE32-E72D297353CC}">
              <c16:uniqueId val="{00000004-8453-4743-85AC-62BB0371221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0.63</c:v>
                </c:pt>
                <c:pt idx="4">
                  <c:v>#N/A</c:v>
                </c:pt>
                <c:pt idx="5">
                  <c:v>0.76</c:v>
                </c:pt>
                <c:pt idx="6">
                  <c:v>#N/A</c:v>
                </c:pt>
                <c:pt idx="7">
                  <c:v>0.94</c:v>
                </c:pt>
                <c:pt idx="8">
                  <c:v>#N/A</c:v>
                </c:pt>
                <c:pt idx="9">
                  <c:v>0.24</c:v>
                </c:pt>
              </c:numCache>
            </c:numRef>
          </c:val>
          <c:extLst>
            <c:ext xmlns:c16="http://schemas.microsoft.com/office/drawing/2014/chart" uri="{C3380CC4-5D6E-409C-BE32-E72D297353CC}">
              <c16:uniqueId val="{00000005-8453-4743-85AC-62BB03712210}"/>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0.22</c:v>
                </c:pt>
                <c:pt idx="2">
                  <c:v>#N/A</c:v>
                </c:pt>
                <c:pt idx="3">
                  <c:v>0.51</c:v>
                </c:pt>
                <c:pt idx="4">
                  <c:v>#N/A</c:v>
                </c:pt>
                <c:pt idx="5">
                  <c:v>0.59</c:v>
                </c:pt>
                <c:pt idx="6">
                  <c:v>#N/A</c:v>
                </c:pt>
                <c:pt idx="7">
                  <c:v>0.45</c:v>
                </c:pt>
                <c:pt idx="8">
                  <c:v>#N/A</c:v>
                </c:pt>
                <c:pt idx="9">
                  <c:v>0.32</c:v>
                </c:pt>
              </c:numCache>
            </c:numRef>
          </c:val>
          <c:extLst>
            <c:ext xmlns:c16="http://schemas.microsoft.com/office/drawing/2014/chart" uri="{C3380CC4-5D6E-409C-BE32-E72D297353CC}">
              <c16:uniqueId val="{00000006-8453-4743-85AC-62BB03712210}"/>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0.11</c:v>
                </c:pt>
                <c:pt idx="4">
                  <c:v>#N/A</c:v>
                </c:pt>
                <c:pt idx="5">
                  <c:v>0.85</c:v>
                </c:pt>
                <c:pt idx="6">
                  <c:v>#N/A</c:v>
                </c:pt>
                <c:pt idx="7">
                  <c:v>1.1599999999999999</c:v>
                </c:pt>
                <c:pt idx="8">
                  <c:v>#N/A</c:v>
                </c:pt>
                <c:pt idx="9">
                  <c:v>1.18</c:v>
                </c:pt>
              </c:numCache>
            </c:numRef>
          </c:val>
          <c:extLst>
            <c:ext xmlns:c16="http://schemas.microsoft.com/office/drawing/2014/chart" uri="{C3380CC4-5D6E-409C-BE32-E72D297353CC}">
              <c16:uniqueId val="{00000007-8453-4743-85AC-62BB03712210}"/>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c:v>
                </c:pt>
                <c:pt idx="2">
                  <c:v>#N/A</c:v>
                </c:pt>
                <c:pt idx="3">
                  <c:v>2.54</c:v>
                </c:pt>
                <c:pt idx="4">
                  <c:v>#N/A</c:v>
                </c:pt>
                <c:pt idx="5">
                  <c:v>3.4</c:v>
                </c:pt>
                <c:pt idx="6">
                  <c:v>#N/A</c:v>
                </c:pt>
                <c:pt idx="7">
                  <c:v>2.5299999999999998</c:v>
                </c:pt>
                <c:pt idx="8">
                  <c:v>#N/A</c:v>
                </c:pt>
                <c:pt idx="9">
                  <c:v>3.07</c:v>
                </c:pt>
              </c:numCache>
            </c:numRef>
          </c:val>
          <c:extLst>
            <c:ext xmlns:c16="http://schemas.microsoft.com/office/drawing/2014/chart" uri="{C3380CC4-5D6E-409C-BE32-E72D297353CC}">
              <c16:uniqueId val="{00000008-8453-4743-85AC-62BB037122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12.28</c:v>
                </c:pt>
                <c:pt idx="2">
                  <c:v>#N/A</c:v>
                </c:pt>
                <c:pt idx="3">
                  <c:v>15.15</c:v>
                </c:pt>
                <c:pt idx="4">
                  <c:v>#N/A</c:v>
                </c:pt>
                <c:pt idx="5">
                  <c:v>16.489999999999998</c:v>
                </c:pt>
                <c:pt idx="6">
                  <c:v>#N/A</c:v>
                </c:pt>
                <c:pt idx="7">
                  <c:v>10.5</c:v>
                </c:pt>
                <c:pt idx="8">
                  <c:v>#N/A</c:v>
                </c:pt>
                <c:pt idx="9">
                  <c:v>11.77</c:v>
                </c:pt>
              </c:numCache>
            </c:numRef>
          </c:val>
          <c:extLst>
            <c:ext xmlns:c16="http://schemas.microsoft.com/office/drawing/2014/chart" uri="{C3380CC4-5D6E-409C-BE32-E72D297353CC}">
              <c16:uniqueId val="{00000009-8453-4743-85AC-62BB03712210}"/>
            </c:ext>
          </c:extLst>
        </c:ser>
        <c:dLbls>
          <c:showLegendKey val="0"/>
          <c:showVal val="0"/>
          <c:showCatName val="0"/>
          <c:showSerName val="0"/>
          <c:showPercent val="0"/>
          <c:showBubbleSize val="0"/>
        </c:dLbls>
        <c:gapWidth val="150"/>
        <c:overlap val="100"/>
        <c:axId val="404816280"/>
        <c:axId val="405060192"/>
      </c:barChart>
      <c:catAx>
        <c:axId val="40481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060192"/>
        <c:crosses val="autoZero"/>
        <c:auto val="1"/>
        <c:lblAlgn val="ctr"/>
        <c:lblOffset val="100"/>
        <c:tickLblSkip val="1"/>
        <c:tickMarkSkip val="1"/>
        <c:noMultiLvlLbl val="0"/>
      </c:catAx>
      <c:valAx>
        <c:axId val="40506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816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213</c:v>
                </c:pt>
                <c:pt idx="5">
                  <c:v>215</c:v>
                </c:pt>
                <c:pt idx="8">
                  <c:v>217</c:v>
                </c:pt>
                <c:pt idx="11">
                  <c:v>220</c:v>
                </c:pt>
                <c:pt idx="14">
                  <c:v>200</c:v>
                </c:pt>
              </c:numCache>
            </c:numRef>
          </c:val>
          <c:extLst>
            <c:ext xmlns:c16="http://schemas.microsoft.com/office/drawing/2014/chart" uri="{C3380CC4-5D6E-409C-BE32-E72D297353CC}">
              <c16:uniqueId val="{00000000-F7EB-4B4C-8935-AA4985F5CE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EB-4B4C-8935-AA4985F5CE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44</c:v>
                </c:pt>
                <c:pt idx="3">
                  <c:v>44</c:v>
                </c:pt>
                <c:pt idx="6">
                  <c:v>44</c:v>
                </c:pt>
                <c:pt idx="9">
                  <c:v>44</c:v>
                </c:pt>
                <c:pt idx="12">
                  <c:v>44</c:v>
                </c:pt>
              </c:numCache>
            </c:numRef>
          </c:val>
          <c:extLst>
            <c:ext xmlns:c16="http://schemas.microsoft.com/office/drawing/2014/chart" uri="{C3380CC4-5D6E-409C-BE32-E72D297353CC}">
              <c16:uniqueId val="{00000002-F7EB-4B4C-8935-AA4985F5CE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1</c:v>
                </c:pt>
                <c:pt idx="9">
                  <c:v>3</c:v>
                </c:pt>
                <c:pt idx="12">
                  <c:v>4</c:v>
                </c:pt>
              </c:numCache>
            </c:numRef>
          </c:val>
          <c:extLst>
            <c:ext xmlns:c16="http://schemas.microsoft.com/office/drawing/2014/chart" uri="{C3380CC4-5D6E-409C-BE32-E72D297353CC}">
              <c16:uniqueId val="{00000003-F7EB-4B4C-8935-AA4985F5CE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130</c:v>
                </c:pt>
                <c:pt idx="3">
                  <c:v>131</c:v>
                </c:pt>
                <c:pt idx="6">
                  <c:v>129</c:v>
                </c:pt>
                <c:pt idx="9">
                  <c:v>123</c:v>
                </c:pt>
                <c:pt idx="12">
                  <c:v>108</c:v>
                </c:pt>
              </c:numCache>
            </c:numRef>
          </c:val>
          <c:extLst>
            <c:ext xmlns:c16="http://schemas.microsoft.com/office/drawing/2014/chart" uri="{C3380CC4-5D6E-409C-BE32-E72D297353CC}">
              <c16:uniqueId val="{00000004-F7EB-4B4C-8935-AA4985F5CE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EB-4B4C-8935-AA4985F5CE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EB-4B4C-8935-AA4985F5CE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152</c:v>
                </c:pt>
                <c:pt idx="3">
                  <c:v>164</c:v>
                </c:pt>
                <c:pt idx="6">
                  <c:v>169</c:v>
                </c:pt>
                <c:pt idx="9">
                  <c:v>196</c:v>
                </c:pt>
                <c:pt idx="12">
                  <c:v>176</c:v>
                </c:pt>
              </c:numCache>
            </c:numRef>
          </c:val>
          <c:extLst>
            <c:ext xmlns:c16="http://schemas.microsoft.com/office/drawing/2014/chart" uri="{C3380CC4-5D6E-409C-BE32-E72D297353CC}">
              <c16:uniqueId val="{00000007-F7EB-4B4C-8935-AA4985F5CE57}"/>
            </c:ext>
          </c:extLst>
        </c:ser>
        <c:dLbls>
          <c:showLegendKey val="0"/>
          <c:showVal val="0"/>
          <c:showCatName val="0"/>
          <c:showSerName val="0"/>
          <c:showPercent val="0"/>
          <c:showBubbleSize val="0"/>
        </c:dLbls>
        <c:gapWidth val="100"/>
        <c:overlap val="100"/>
        <c:axId val="406758664"/>
        <c:axId val="40364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113</c:v>
                </c:pt>
                <c:pt idx="2">
                  <c:v>#N/A</c:v>
                </c:pt>
                <c:pt idx="3">
                  <c:v>#N/A</c:v>
                </c:pt>
                <c:pt idx="4">
                  <c:v>124</c:v>
                </c:pt>
                <c:pt idx="5">
                  <c:v>#N/A</c:v>
                </c:pt>
                <c:pt idx="6">
                  <c:v>#N/A</c:v>
                </c:pt>
                <c:pt idx="7">
                  <c:v>126</c:v>
                </c:pt>
                <c:pt idx="8">
                  <c:v>#N/A</c:v>
                </c:pt>
                <c:pt idx="9">
                  <c:v>#N/A</c:v>
                </c:pt>
                <c:pt idx="10">
                  <c:v>146</c:v>
                </c:pt>
                <c:pt idx="11">
                  <c:v>#N/A</c:v>
                </c:pt>
                <c:pt idx="12">
                  <c:v>#N/A</c:v>
                </c:pt>
                <c:pt idx="13">
                  <c:v>132</c:v>
                </c:pt>
                <c:pt idx="14">
                  <c:v>#N/A</c:v>
                </c:pt>
              </c:numCache>
            </c:numRef>
          </c:val>
          <c:smooth val="0"/>
          <c:extLst>
            <c:ext xmlns:c16="http://schemas.microsoft.com/office/drawing/2014/chart" uri="{C3380CC4-5D6E-409C-BE32-E72D297353CC}">
              <c16:uniqueId val="{00000008-F7EB-4B4C-8935-AA4985F5CE57}"/>
            </c:ext>
          </c:extLst>
        </c:ser>
        <c:dLbls>
          <c:showLegendKey val="0"/>
          <c:showVal val="0"/>
          <c:showCatName val="0"/>
          <c:showSerName val="0"/>
          <c:showPercent val="0"/>
          <c:showBubbleSize val="0"/>
        </c:dLbls>
        <c:marker val="1"/>
        <c:smooth val="0"/>
        <c:axId val="406758664"/>
        <c:axId val="403649536"/>
      </c:lineChart>
      <c:catAx>
        <c:axId val="40675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649536"/>
        <c:crosses val="autoZero"/>
        <c:auto val="1"/>
        <c:lblAlgn val="ctr"/>
        <c:lblOffset val="100"/>
        <c:tickLblSkip val="1"/>
        <c:tickMarkSkip val="1"/>
        <c:noMultiLvlLbl val="0"/>
      </c:catAx>
      <c:valAx>
        <c:axId val="40364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75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2397</c:v>
                </c:pt>
                <c:pt idx="5">
                  <c:v>2333</c:v>
                </c:pt>
                <c:pt idx="8">
                  <c:v>2396</c:v>
                </c:pt>
                <c:pt idx="11">
                  <c:v>2297</c:v>
                </c:pt>
                <c:pt idx="14">
                  <c:v>2250</c:v>
                </c:pt>
              </c:numCache>
            </c:numRef>
          </c:val>
          <c:extLst>
            <c:ext xmlns:c16="http://schemas.microsoft.com/office/drawing/2014/chart" uri="{C3380CC4-5D6E-409C-BE32-E72D297353CC}">
              <c16:uniqueId val="{00000000-3FD5-4EF2-92FF-87B28F2C30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FD5-4EF2-92FF-87B28F2C30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1480</c:v>
                </c:pt>
                <c:pt idx="5">
                  <c:v>1143</c:v>
                </c:pt>
                <c:pt idx="8">
                  <c:v>1216</c:v>
                </c:pt>
                <c:pt idx="11">
                  <c:v>1199</c:v>
                </c:pt>
                <c:pt idx="14">
                  <c:v>1323</c:v>
                </c:pt>
              </c:numCache>
            </c:numRef>
          </c:val>
          <c:extLst>
            <c:ext xmlns:c16="http://schemas.microsoft.com/office/drawing/2014/chart" uri="{C3380CC4-5D6E-409C-BE32-E72D297353CC}">
              <c16:uniqueId val="{00000002-3FD5-4EF2-92FF-87B28F2C30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D5-4EF2-92FF-87B28F2C30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D5-4EF2-92FF-87B28F2C30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c:v>
                </c:pt>
                <c:pt idx="3">
                  <c:v>68</c:v>
                </c:pt>
                <c:pt idx="6">
                  <c:v>79</c:v>
                </c:pt>
                <c:pt idx="9">
                  <c:v>77</c:v>
                </c:pt>
                <c:pt idx="12">
                  <c:v>65</c:v>
                </c:pt>
              </c:numCache>
            </c:numRef>
          </c:val>
          <c:extLst>
            <c:ext xmlns:c16="http://schemas.microsoft.com/office/drawing/2014/chart" uri="{C3380CC4-5D6E-409C-BE32-E72D297353CC}">
              <c16:uniqueId val="{00000005-3FD5-4EF2-92FF-87B28F2C30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559</c:v>
                </c:pt>
                <c:pt idx="3">
                  <c:v>575</c:v>
                </c:pt>
                <c:pt idx="6">
                  <c:v>503</c:v>
                </c:pt>
                <c:pt idx="9">
                  <c:v>523</c:v>
                </c:pt>
                <c:pt idx="12">
                  <c:v>488</c:v>
                </c:pt>
              </c:numCache>
            </c:numRef>
          </c:val>
          <c:extLst>
            <c:ext xmlns:c16="http://schemas.microsoft.com/office/drawing/2014/chart" uri="{C3380CC4-5D6E-409C-BE32-E72D297353CC}">
              <c16:uniqueId val="{00000006-3FD5-4EF2-92FF-87B28F2C30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c:v>
                </c:pt>
                <c:pt idx="3">
                  <c:v>21</c:v>
                </c:pt>
                <c:pt idx="6">
                  <c:v>22</c:v>
                </c:pt>
                <c:pt idx="9">
                  <c:v>32</c:v>
                </c:pt>
                <c:pt idx="12">
                  <c:v>82</c:v>
                </c:pt>
              </c:numCache>
            </c:numRef>
          </c:val>
          <c:extLst>
            <c:ext xmlns:c16="http://schemas.microsoft.com/office/drawing/2014/chart" uri="{C3380CC4-5D6E-409C-BE32-E72D297353CC}">
              <c16:uniqueId val="{00000007-3FD5-4EF2-92FF-87B28F2C30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1620</c:v>
                </c:pt>
                <c:pt idx="3">
                  <c:v>1546</c:v>
                </c:pt>
                <c:pt idx="6">
                  <c:v>1471</c:v>
                </c:pt>
                <c:pt idx="9">
                  <c:v>1355</c:v>
                </c:pt>
                <c:pt idx="12">
                  <c:v>1232</c:v>
                </c:pt>
              </c:numCache>
            </c:numRef>
          </c:val>
          <c:extLst>
            <c:ext xmlns:c16="http://schemas.microsoft.com/office/drawing/2014/chart" uri="{C3380CC4-5D6E-409C-BE32-E72D297353CC}">
              <c16:uniqueId val="{00000008-3FD5-4EF2-92FF-87B28F2C30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219</c:v>
                </c:pt>
                <c:pt idx="3">
                  <c:v>175</c:v>
                </c:pt>
                <c:pt idx="6">
                  <c:v>131</c:v>
                </c:pt>
                <c:pt idx="9">
                  <c:v>87</c:v>
                </c:pt>
                <c:pt idx="12">
                  <c:v>44</c:v>
                </c:pt>
              </c:numCache>
            </c:numRef>
          </c:val>
          <c:extLst>
            <c:ext xmlns:c16="http://schemas.microsoft.com/office/drawing/2014/chart" uri="{C3380CC4-5D6E-409C-BE32-E72D297353CC}">
              <c16:uniqueId val="{00000009-3FD5-4EF2-92FF-87B28F2C30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1734</c:v>
                </c:pt>
                <c:pt idx="3">
                  <c:v>1899</c:v>
                </c:pt>
                <c:pt idx="6">
                  <c:v>2067</c:v>
                </c:pt>
                <c:pt idx="9">
                  <c:v>2026</c:v>
                </c:pt>
                <c:pt idx="12">
                  <c:v>2072</c:v>
                </c:pt>
              </c:numCache>
            </c:numRef>
          </c:val>
          <c:extLst>
            <c:ext xmlns:c16="http://schemas.microsoft.com/office/drawing/2014/chart" uri="{C3380CC4-5D6E-409C-BE32-E72D297353CC}">
              <c16:uniqueId val="{0000000A-3FD5-4EF2-92FF-87B28F2C304E}"/>
            </c:ext>
          </c:extLst>
        </c:ser>
        <c:dLbls>
          <c:showLegendKey val="0"/>
          <c:showVal val="0"/>
          <c:showCatName val="0"/>
          <c:showSerName val="0"/>
          <c:showPercent val="0"/>
          <c:showBubbleSize val="0"/>
        </c:dLbls>
        <c:gapWidth val="100"/>
        <c:overlap val="100"/>
        <c:axId val="405801984"/>
        <c:axId val="40504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281</c:v>
                </c:pt>
                <c:pt idx="2">
                  <c:v>#N/A</c:v>
                </c:pt>
                <c:pt idx="3">
                  <c:v>#N/A</c:v>
                </c:pt>
                <c:pt idx="4">
                  <c:v>808</c:v>
                </c:pt>
                <c:pt idx="5">
                  <c:v>#N/A</c:v>
                </c:pt>
                <c:pt idx="6">
                  <c:v>#N/A</c:v>
                </c:pt>
                <c:pt idx="7">
                  <c:v>661</c:v>
                </c:pt>
                <c:pt idx="8">
                  <c:v>#N/A</c:v>
                </c:pt>
                <c:pt idx="9">
                  <c:v>#N/A</c:v>
                </c:pt>
                <c:pt idx="10">
                  <c:v>604</c:v>
                </c:pt>
                <c:pt idx="11">
                  <c:v>#N/A</c:v>
                </c:pt>
                <c:pt idx="12">
                  <c:v>#N/A</c:v>
                </c:pt>
                <c:pt idx="13">
                  <c:v>410</c:v>
                </c:pt>
                <c:pt idx="14">
                  <c:v>#N/A</c:v>
                </c:pt>
              </c:numCache>
            </c:numRef>
          </c:val>
          <c:smooth val="0"/>
          <c:extLst>
            <c:ext xmlns:c16="http://schemas.microsoft.com/office/drawing/2014/chart" uri="{C3380CC4-5D6E-409C-BE32-E72D297353CC}">
              <c16:uniqueId val="{0000000B-3FD5-4EF2-92FF-87B28F2C304E}"/>
            </c:ext>
          </c:extLst>
        </c:ser>
        <c:dLbls>
          <c:showLegendKey val="0"/>
          <c:showVal val="0"/>
          <c:showCatName val="0"/>
          <c:showSerName val="0"/>
          <c:showPercent val="0"/>
          <c:showBubbleSize val="0"/>
        </c:dLbls>
        <c:marker val="1"/>
        <c:smooth val="0"/>
        <c:axId val="405801984"/>
        <c:axId val="405040592"/>
      </c:lineChart>
      <c:catAx>
        <c:axId val="40580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040592"/>
        <c:crosses val="autoZero"/>
        <c:auto val="1"/>
        <c:lblAlgn val="ctr"/>
        <c:lblOffset val="100"/>
        <c:tickLblSkip val="1"/>
        <c:tickMarkSkip val="1"/>
        <c:noMultiLvlLbl val="0"/>
      </c:catAx>
      <c:valAx>
        <c:axId val="40504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80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520</c:v>
                </c:pt>
                <c:pt idx="1">
                  <c:v>499</c:v>
                </c:pt>
                <c:pt idx="2">
                  <c:v>554</c:v>
                </c:pt>
              </c:numCache>
            </c:numRef>
          </c:val>
          <c:extLst>
            <c:ext xmlns:c16="http://schemas.microsoft.com/office/drawing/2014/chart" uri="{C3380CC4-5D6E-409C-BE32-E72D297353CC}">
              <c16:uniqueId val="{00000000-1564-45F5-9290-3A65068CA5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73</c:v>
                </c:pt>
                <c:pt idx="1">
                  <c:v>74</c:v>
                </c:pt>
                <c:pt idx="2">
                  <c:v>75</c:v>
                </c:pt>
              </c:numCache>
            </c:numRef>
          </c:val>
          <c:extLst>
            <c:ext xmlns:c16="http://schemas.microsoft.com/office/drawing/2014/chart" uri="{C3380CC4-5D6E-409C-BE32-E72D297353CC}">
              <c16:uniqueId val="{00000001-1564-45F5-9290-3A65068CA5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613</c:v>
                </c:pt>
                <c:pt idx="1">
                  <c:v>598</c:v>
                </c:pt>
                <c:pt idx="2">
                  <c:v>638</c:v>
                </c:pt>
              </c:numCache>
            </c:numRef>
          </c:val>
          <c:extLst>
            <c:ext xmlns:c16="http://schemas.microsoft.com/office/drawing/2014/chart" uri="{C3380CC4-5D6E-409C-BE32-E72D297353CC}">
              <c16:uniqueId val="{00000002-1564-45F5-9290-3A65068CA577}"/>
            </c:ext>
          </c:extLst>
        </c:ser>
        <c:dLbls>
          <c:showLegendKey val="0"/>
          <c:showVal val="0"/>
          <c:showCatName val="0"/>
          <c:showSerName val="0"/>
          <c:showPercent val="0"/>
          <c:showBubbleSize val="0"/>
        </c:dLbls>
        <c:gapWidth val="120"/>
        <c:overlap val="100"/>
        <c:axId val="409831064"/>
        <c:axId val="409831448"/>
      </c:barChart>
      <c:catAx>
        <c:axId val="40983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831448"/>
        <c:crosses val="autoZero"/>
        <c:auto val="1"/>
        <c:lblAlgn val="ctr"/>
        <c:lblOffset val="100"/>
        <c:tickLblSkip val="1"/>
        <c:tickMarkSkip val="1"/>
        <c:noMultiLvlLbl val="0"/>
      </c:catAx>
      <c:valAx>
        <c:axId val="409831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83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{79C60B50-1CBB-44A0-A41F-84D2BED7EACC}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2C1-4C67-AC65-248FAC07BC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{4892AF3F-992D-44C6-862D-BF1EBBE0A8C3}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C1-4C67-AC65-248FAC07BC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{88FDABFE-D6D0-492E-818C-09BF3E108A4F}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C1-4C67-AC65-248FAC07BC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{A80ED56D-F510-4ACE-B5BD-CDEED08CE84A}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C1-4C67-AC65-248FAC07BC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{2061B9E5-5354-4CE7-B150-64794731F37B}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C1-4C67-AC65-248FAC07BC3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{2062BA39-519A-44ED-BC88-C9FBEE5B6FB2}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2C1-4C67-AC65-248FAC07BC3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{2CD54CFC-C34F-4B1D-A9DB-2CAE1D0C63AD}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2C1-4C67-AC65-248FAC07BC3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{8E8DB04A-A8D0-45A2-8749-D2E0A9D673DE}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2C1-4C67-AC65-248FAC07BC3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{3E5C5D09-ED4E-4EB2-AD57-D9F23CC1A723}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2C1-4C67-AC65-248FAC07BC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C1-4C67-AC65-248FAC07BC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{FD2E42BE-528C-4436-ACD0-529067463A0D}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2C1-4C67-AC65-248FAC07BC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{463C016B-7A04-421C-B411-E4ECB68B050F}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C1-4C67-AC65-248FAC07BC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{436CF2C2-265C-4A31-8A6E-72CF0E3CB997}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C1-4C67-AC65-248FAC07BC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{089EB9A2-8A3A-4FEA-A8DF-0EB115BD66FC}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C1-4C67-AC65-248FAC07BC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{252A02E8-21C7-40E8-A841-0E85609D1E2F}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C1-4C67-AC65-248FAC07BC3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{5059E7EF-9386-4C4F-9DBB-D7E9856E8965}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2C1-4C67-AC65-248FAC07BC3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{5F023540-F6A6-4786-B12A-4AD106E0ACF7}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2C1-4C67-AC65-248FAC07BC3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{5B109C30-2D68-4EC7-87B7-3DF08A057E79}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2C1-4C67-AC65-248FAC07BC3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{C6F02C41-5845-4801-BA02-4DBA887D7A07}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2C1-4C67-AC65-248FAC07BC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2C1-4C67-AC65-248FAC07BC3D}"/>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{F5798B62-55D3-4D3A-B455-5371206169AF}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45A-445F-BB7F-E221D34309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{42A64B76-18D1-4ECA-9052-E71397D54CCF}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5A-445F-BB7F-E221D34309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{8F5CE300-F29A-4E86-A8E6-1AAD8CEE2931}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5A-445F-BB7F-E221D34309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{7A780410-FB6A-416A-9853-CAFDE610A477}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5A-445F-BB7F-E221D34309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{24E48F5D-B623-4E05-BC28-1773A45A4160}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5A-445F-BB7F-E221D343099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{7770DEFE-10D4-419E-990A-5D293F5CC1CD}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45A-445F-BB7F-E221D343099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{8C4B1226-A350-4B11-8484-04BE148F28CD}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45A-445F-BB7F-E221D343099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{73895CB2-A237-4A20-B4A9-CF311B394503}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45A-445F-BB7F-E221D343099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{0874FFA5-FCD9-4615-A3CF-61F36878FF47}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45A-445F-BB7F-E221D34309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7.1</c:v>
                </c:pt>
                <c:pt idx="16">
                  <c:v>7.6</c:v>
                </c:pt>
                <c:pt idx="24">
                  <c:v>8.3000000000000007</c:v>
                </c:pt>
                <c:pt idx="32">
                  <c:v>8.5</c:v>
                </c:pt>
              </c:numCache>
            </c:numRef>
          </c:xVal>
          <c:yVal>
            <c:numRef>
              <c:f>公会計指標分析・財政指標組合せ分析表!$BP$73:$DC$73</c:f>
              <c:numCache>
                <c:formatCode>#,##0.0;"▲ "#,##0.0</c:formatCode>
                <c:ptCount val="40"/>
                <c:pt idx="0">
                  <c:v>18</c:v>
                </c:pt>
                <c:pt idx="8">
                  <c:v>52.7</c:v>
                </c:pt>
                <c:pt idx="16">
                  <c:v>41.3</c:v>
                </c:pt>
                <c:pt idx="24">
                  <c:v>38.4</c:v>
                </c:pt>
                <c:pt idx="32">
                  <c:v>27</c:v>
                </c:pt>
              </c:numCache>
            </c:numRef>
          </c:yVal>
          <c:smooth val="0"/>
          <c:extLst>
            <c:ext xmlns:c16="http://schemas.microsoft.com/office/drawing/2014/chart" uri="{C3380CC4-5D6E-409C-BE32-E72D297353CC}">
              <c16:uniqueId val="{00000009-045A-445F-BB7F-E221D34309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{0AE6C8CE-A044-4C7E-BA75-5A7542D8FD8F}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45A-445F-BB7F-E221D34309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{1CC02ECF-F26E-473D-ACCE-E2BFF3494AF0}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5A-445F-BB7F-E221D34309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{A7B7B72C-E42A-4136-8840-0160640F15D3}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5A-445F-BB7F-E221D34309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{9D690274-6B68-4218-86B2-DDBAFA3D26A5}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5A-445F-BB7F-E221D34309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{9796A0BD-CA74-43DA-8EBD-3EE6D77445EA}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5A-445F-BB7F-E221D343099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{93BBA072-7E2E-4215-A1AA-969436271EAA}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45A-445F-BB7F-E221D343099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{42DC187C-75BC-4093-BA6F-1D30CCC347D1}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45A-445F-BB7F-E221D343099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{67861B23-C056-4528-B4D6-96B457E98E2E}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45A-445F-BB7F-E221D343099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{F58BF7D8-43A7-4225-B31E-B8EE5EAD3098}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45A-445F-BB7F-E221D34309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45A-445F-BB7F-E221D3430997}"/>
            </c:ext>
          </c:extLst>
        </c:ser>
        <c:dLbls>
          <c:showLegendKey val="0"/>
          <c:showVal val="1"/>
          <c:showCatName val="0"/>
          <c:showSerName val="0"/>
          <c:showPercent val="0"/>
          <c:showBubbleSize val="0"/>
        </c:dLbls>
        <c:axId val="84219776"/>
        <c:axId val="84234240"/>
      </c:scatterChart>
      <c:valAx>
        <c:axId val="84219776"/>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公営企業債の元利償還金に対する繰入金の減少と過疎債等の償還終了により一時的に減少したが、今後、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役場庁舎の建て替え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計画して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おり地方債の充当を予定していることから増加していくと思われる。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交付税算入のある地方債や補助金等の活用により特定財源の確保を図っていく。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継続的な道路改良事業等建設事業の増加により地方債の現在高が増加している。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また、それらの事業を実施するにあたり、基金の繰入金を充当していくため、各種基金の残高も減少し、将来負担比率は増加すると見込まれる。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役場庁舎整備基金、ほたかの里基金の特定目的基金の積立により基金全体が増加している。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継続的な道路改良事業等建設事業の増加、</a:t>
          </a:r>
          <a:r>
            <a:rPr kumimoji="1" lang="ja-JP" altLang="en-US" sz="1300">
              <a:solidFill>
                <a:schemeClr val="dk1"/>
              </a:solidFill>
              <a:effectLst/>
              <a:latin typeface="+mn-lt"/>
              <a:ea typeface="+mn-ea"/>
              <a:cs typeface="+mn-cs"/>
            </a:rPr>
            <a:t>役場庁舎の建て替え等</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基金の残高は減少していくと思われる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単年での多額な取崩しは行わず、財源に余裕がある時に各種基金に積立を行っていき不測の事態に備える。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役場庁舎整備基金・・・役場庁舎の整備及び維持管理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友好の森整備基金・・・森林保護、保全事業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ほたかの里基金・・・・ふるさとの地域振興事業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後継者育成基金・・・・後継者育成事業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役場庁舎整備基金、ほたかの里基金の積立が増加し、地域福祉金は平成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全体では、微増している状況である。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各基金の目的達成に向けて計画的に積立を行っていく。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百万円に対し、歳計余剰分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継続的な道路改良事業等建設事業の増加</a:t>
          </a:r>
          <a:r>
            <a:rPr kumimoji="1" lang="ja-JP" altLang="en-US" sz="1300">
              <a:solidFill>
                <a:schemeClr val="dk1"/>
              </a:solidFill>
              <a:effectLst/>
              <a:latin typeface="+mn-lt"/>
              <a:ea typeface="+mn-ea"/>
              <a:cs typeface="+mn-cs"/>
            </a:rPr>
            <a:t>により基金の残高は減少していくと思われる。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財源に余裕がある時に</a:t>
          </a:r>
          <a:r>
            <a:rPr kumimoji="1" lang="ja-JP" altLang="en-US" sz="1300">
              <a:solidFill>
                <a:schemeClr val="dk1"/>
              </a:solidFill>
              <a:effectLst/>
              <a:latin typeface="+mn-lt"/>
              <a:ea typeface="+mn-ea"/>
              <a:cs typeface="+mn-cs"/>
            </a:rPr>
            <a:t>適宜</a:t>
          </a:r>
          <a:r>
            <a:rPr kumimoji="1" lang="ja-JP" altLang="ja-JP" sz="1300">
              <a:solidFill>
                <a:schemeClr val="dk1"/>
              </a:solidFill>
              <a:effectLst/>
              <a:latin typeface="+mn-lt"/>
              <a:ea typeface="+mn-ea"/>
              <a:cs typeface="+mn-cs"/>
            </a:rPr>
            <a:t>積立を行っていき不測の事態に備える。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百万円を積立しているが、ほとんど増減がない状況である。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継続的な道路改良事業等建設事業の増加により</a:t>
          </a:r>
          <a:r>
            <a:rPr kumimoji="1" lang="ja-JP" altLang="en-US" sz="1300">
              <a:solidFill>
                <a:schemeClr val="dk1"/>
              </a:solidFill>
              <a:effectLst/>
              <a:latin typeface="+mn-lt"/>
              <a:ea typeface="+mn-ea"/>
              <a:cs typeface="+mn-cs"/>
            </a:rPr>
            <a:t>、それらに公共事業等債を充当しているため、地方債の償還が増加していくと思われる。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財源に余裕がある時に適宜積立を行っていき不測の事態に備える。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3EDEBCA-B83C-4AF8-8C81-9B3C4397F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88905E-820E-4DE6-BCB9-0ADA4F765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8F3E4F9-EDAD-48E1-BF7F-5BBD72FA967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8807911-0593-4DDA-BEF2-247679E8A60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414743B-864A-4F89-B403-CA01B863B60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07AEB8A-6DB6-4804-B267-69BE93777D5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AEAD8AA-049F-4F92-BEC4-8A7ABC87B3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10665CC-EA1B-45AD-99E1-98A84BEA42C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EC1CA25-AA84-49A5-80DA-9B97E7A9388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A718D00-33CD-4F2C-ABB9-6CF50898BFF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DFCAF8D-2513-4835-ABF4-D967807176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3C96BFF-9F15-4A48-969D-9DBA5C7AA6C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D73309E-0639-46F7-8A71-B588CDA94A1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6B1E3B2-06EB-458F-9D21-5B7C93FD8CE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C1BA942-C9E1-47F4-923F-1E179EA446D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B763D4D-8487-4E44-8C77-C5D9E464944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096A31F-72CA-4190-8AA5-27A6BDD189F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576B781-1F40-4855-9E2A-B8708ADEE57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52F23FA-A81D-4DB2-AE1E-26CAEC6C73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5CC732E-8A2E-4512-8A8C-E40E004552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E9DA2A6-700A-469B-AB28-D872F85B95B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32B2307-9E1C-48C3-9A4A-EB83271BE81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711088F-C7D4-41D1-A7FF-31D2275936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B834DA9-C611-4B7E-8B60-8C5A94626A8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4BE1EE7-F70B-4FF1-851A-1710E0FD26D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A4C95D8-8C65-4386-8061-E762156A1A6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24FB48-1A5B-4782-A853-1DD52609DB1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94AB0DA-6417-40CE-99D9-7DC9BC44417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A461198-7C03-4D6D-BE06-3CB9939DFBC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FFAEF3E-3EEE-4F78-B845-88574216C7C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88687410-2B98-4B92-8377-7C38925C86DA}"/>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B18FD6-6C83-4BFB-91DF-8DD2C07966B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F34837B3-D62D-48CE-ADC0-BD4BAEA913A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6E2D81D1-7554-4B06-B4C6-E83E5DC3D98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BD2E768-731D-4FBA-92C0-FE18B142E19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5C9E1249-2F68-41EE-A2F9-E828C8EE1D9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A3FA6D6F-0740-48BC-AED1-8E0491DAAB5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6B8295D6-9295-4F25-840F-C206E1C232E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6881D15-EAA1-4469-AA5A-249DF4D71EB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63F41A6-8E0A-4D8C-8F37-10BA95D4718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CB4139D6-C9FA-405B-8958-B130087D1F3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0235D16-9C78-4642-BABC-4AB872A20D7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793B016-75F3-4E88-A023-ECDB32C1020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34E5033-FFD0-4189-B01F-DA3B704B39F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A243FCE-E68E-4CE2-B091-22F9DCFF8D6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60A03DA-89CE-4B9A-889D-5B615E3C9C1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1A3632AE-573A-4357-974A-1D3B2F066C83}"/>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7108E239-EA22-415A-8DE6-E7005330341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a:extLst>
            <a:ext uri="{FF2B5EF4-FFF2-40B4-BE49-F238E27FC236}">
              <a16:creationId xmlns:a16="http://schemas.microsoft.com/office/drawing/2014/main" id="{250771FA-3176-4D10-8984-14F2051CB48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a:extLst>
            <a:ext uri="{FF2B5EF4-FFF2-40B4-BE49-F238E27FC236}">
              <a16:creationId xmlns:a16="http://schemas.microsoft.com/office/drawing/2014/main" id="{8121C0DC-09FC-4E81-9832-48B5C7B0CDBE}"/>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FC4A1C7E-774D-4872-98CD-1F0B1BF4084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30B8533A-54C6-45F5-8085-6A882FBF093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DE4BADCD-B411-49AE-B7C1-FFC16F9C2B6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E438E391-1AA7-4831-B940-A0C97BB79C5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088BCF04-E32C-4B92-8060-DC833B2FEDF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68E70CDD-0B6C-43D8-A0F6-FAED4054C0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F6E5C003-E6BD-423B-9E3B-1DA1083FC9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D3A7698F-BC73-4EF3-AAD5-A82FCA1DB12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699D2C49-BB41-48C7-BB47-495F1FCD6DA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F8977A26-CD2D-4FF1-B336-51473C4D6FF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類似団体の平均と比較すると数値は大きく</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今後、継続的な道路改良等建設事業の実施、役場庁舎の建て替え等計画していることから、地方債の増加と基金の減少が見込まれ、数値は上がっていくと思われる。交付税算入のある地方債や補助金等の活用により特定財源の確保を図っていくとともに物件費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その他の経常的経費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の抑制に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努めていきたい。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9A8C28C8-9C0D-4D70-8DFF-1191BB74405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5A7C0883-7670-452E-9640-5B1ECC608BA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a:extLst>
            <a:ext uri="{FF2B5EF4-FFF2-40B4-BE49-F238E27FC236}">
              <a16:creationId xmlns:a16="http://schemas.microsoft.com/office/drawing/2014/main" id="{C23ABE5F-4EC3-4619-AD6A-073BAAFA69B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a:extLst>
            <a:ext uri="{FF2B5EF4-FFF2-40B4-BE49-F238E27FC236}">
              <a16:creationId xmlns:a16="http://schemas.microsoft.com/office/drawing/2014/main" id="{9E069DEC-D865-4D7C-92FA-9C162193D016}"/>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a:extLst>
            <a:ext uri="{FF2B5EF4-FFF2-40B4-BE49-F238E27FC236}">
              <a16:creationId xmlns:a16="http://schemas.microsoft.com/office/drawing/2014/main" id="{090F54FE-BF83-43F1-9CFD-9E9B3045303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a:extLst>
            <a:ext uri="{FF2B5EF4-FFF2-40B4-BE49-F238E27FC236}">
              <a16:creationId xmlns:a16="http://schemas.microsoft.com/office/drawing/2014/main" id="{889B0FF5-437A-4A9A-88B4-F825C4A3728A}"/>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a:extLst>
            <a:ext uri="{FF2B5EF4-FFF2-40B4-BE49-F238E27FC236}">
              <a16:creationId xmlns:a16="http://schemas.microsoft.com/office/drawing/2014/main" id="{BEB104F7-4598-4FE9-965E-D8770C8133A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a:extLst>
            <a:ext uri="{FF2B5EF4-FFF2-40B4-BE49-F238E27FC236}">
              <a16:creationId xmlns:a16="http://schemas.microsoft.com/office/drawing/2014/main" id="{3570BA46-B7D8-4A05-A5C1-9EDBA1A95D17}"/>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a:extLst>
            <a:ext uri="{FF2B5EF4-FFF2-40B4-BE49-F238E27FC236}">
              <a16:creationId xmlns:a16="http://schemas.microsoft.com/office/drawing/2014/main" id="{DC1C4362-DC30-4C98-8239-F7728FB0D55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a:extLst>
            <a:ext uri="{FF2B5EF4-FFF2-40B4-BE49-F238E27FC236}">
              <a16:creationId xmlns:a16="http://schemas.microsoft.com/office/drawing/2014/main" id="{E0B6E389-63E8-41B0-9BAE-B2A6ECF52FD1}"/>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a:extLst>
            <a:ext uri="{FF2B5EF4-FFF2-40B4-BE49-F238E27FC236}">
              <a16:creationId xmlns:a16="http://schemas.microsoft.com/office/drawing/2014/main" id="{DFA56249-10F0-45F4-B3E1-AF739CF12A0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3" name="テキスト ボックス 72">
          <a:extLst>
            <a:ext uri="{FF2B5EF4-FFF2-40B4-BE49-F238E27FC236}">
              <a16:creationId xmlns:a16="http://schemas.microsoft.com/office/drawing/2014/main" id="{D19CE795-86B8-45E0-B3AA-1B111C473C73}"/>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a:extLst>
            <a:ext uri="{FF2B5EF4-FFF2-40B4-BE49-F238E27FC236}">
              <a16:creationId xmlns:a16="http://schemas.microsoft.com/office/drawing/2014/main" id="{0AFCBEE7-9872-4ACE-8F53-2FA7213A1FD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a:extLst>
            <a:ext uri="{FF2B5EF4-FFF2-40B4-BE49-F238E27FC236}">
              <a16:creationId xmlns:a16="http://schemas.microsoft.com/office/drawing/2014/main" id="{E338B22D-C8D8-401E-8CFA-7DCE19273699}"/>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id="{422C1A98-8F0A-4410-9BFF-649CEE8477F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E8290E88-65AB-4F36-80A1-37914B627E6F}"/>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a:extLst>
            <a:ext uri="{FF2B5EF4-FFF2-40B4-BE49-F238E27FC236}">
              <a16:creationId xmlns:a16="http://schemas.microsoft.com/office/drawing/2014/main" id="{BEE4907A-CEF4-4EC6-985B-3758D0AE1DF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79" name="直線コネクタ 78">
          <a:extLst>
            <a:ext uri="{FF2B5EF4-FFF2-40B4-BE49-F238E27FC236}">
              <a16:creationId xmlns:a16="http://schemas.microsoft.com/office/drawing/2014/main" id="{D5DB28FA-2EF2-47D9-87A2-08E827C1DE95}"/>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可能年数最小値テキスト">
          <a:extLst>
            <a:ext uri="{FF2B5EF4-FFF2-40B4-BE49-F238E27FC236}">
              <a16:creationId xmlns:a16="http://schemas.microsoft.com/office/drawing/2014/main" id="{369A5D03-DF97-41A1-A81E-B3B30DBBDC93}"/>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a:extLst>
            <a:ext uri="{FF2B5EF4-FFF2-40B4-BE49-F238E27FC236}">
              <a16:creationId xmlns:a16="http://schemas.microsoft.com/office/drawing/2014/main" id="{1A475685-2727-45EB-9E32-4CD5152681C2}"/>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82" name="債務償還可能年数最大値テキスト">
          <a:extLst>
            <a:ext uri="{FF2B5EF4-FFF2-40B4-BE49-F238E27FC236}">
              <a16:creationId xmlns:a16="http://schemas.microsoft.com/office/drawing/2014/main" id="{BEE0DA16-8E51-49CC-9AAB-F2C254D19A3A}"/>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83" name="直線コネクタ 82">
          <a:extLst>
            <a:ext uri="{FF2B5EF4-FFF2-40B4-BE49-F238E27FC236}">
              <a16:creationId xmlns:a16="http://schemas.microsoft.com/office/drawing/2014/main" id="{963EA232-9043-483E-93BD-6C8383D280B5}"/>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84" name="債務償還可能年数平均値テキスト">
          <a:extLst>
            <a:ext uri="{FF2B5EF4-FFF2-40B4-BE49-F238E27FC236}">
              <a16:creationId xmlns:a16="http://schemas.microsoft.com/office/drawing/2014/main" id="{60800DBA-24F5-4440-9923-F0408EB41386}"/>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85" name="フローチャート: 判断 84">
          <a:extLst>
            <a:ext uri="{FF2B5EF4-FFF2-40B4-BE49-F238E27FC236}">
              <a16:creationId xmlns:a16="http://schemas.microsoft.com/office/drawing/2014/main" id="{B5D3747A-7FF6-4A86-A092-713CC225CE85}"/>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91189ED-A01F-4097-929D-1182AF13E43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975EFE5-82F6-4661-9304-9AD525F98FC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44FF688-E8BC-46E6-BE86-89FFCCD1707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FDD1350-962F-4DC1-B984-71B26F75DA6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5D2ED7F-812A-486E-9C56-5865750547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49439</xdr:rowOff>
    </xdr:from>
    <xdr:to>
      <xdr:col>76</xdr:col>
      <xdr:colOff>73025</xdr:colOff>
      <xdr:row>31</xdr:row>
      <xdr:rowOff>151039</xdr:rowOff>
    </xdr:to>
    <xdr:sp macro="" textlink="">
      <xdr:nvSpPr>
        <xdr:cNvPr id="91" name="楕円 90">
          <a:extLst>
            <a:ext uri="{FF2B5EF4-FFF2-40B4-BE49-F238E27FC236}">
              <a16:creationId xmlns:a16="http://schemas.microsoft.com/office/drawing/2014/main" id="{A08FF0AF-4750-463E-A9FF-53453774B9DD}"/>
            </a:ext>
          </a:extLst>
        </xdr:cNvPr>
        <xdr:cNvSpPr/>
      </xdr:nvSpPr>
      <xdr:spPr>
        <a:xfrm>
          <a:off x="14744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72316</xdr:rowOff>
    </xdr:from>
    <xdr:ext cx="340478" cy="259045"/>
    <xdr:sp macro="" textlink="">
      <xdr:nvSpPr>
        <xdr:cNvPr id="92" name="債務償還可能年数該当値テキスト">
          <a:extLst>
            <a:ext uri="{FF2B5EF4-FFF2-40B4-BE49-F238E27FC236}">
              <a16:creationId xmlns:a16="http://schemas.microsoft.com/office/drawing/2014/main" id="{DCC15F78-4414-49F7-AD07-8D23117EF5F7}"/>
            </a:ext>
          </a:extLst>
        </xdr:cNvPr>
        <xdr:cNvSpPr txBox="1"/>
      </xdr:nvSpPr>
      <xdr:spPr>
        <a:xfrm>
          <a:off x="14846300" y="5987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a:extLst>
            <a:ext uri="{FF2B5EF4-FFF2-40B4-BE49-F238E27FC236}">
              <a16:creationId xmlns:a16="http://schemas.microsoft.com/office/drawing/2014/main" id="{18AB3D98-56CE-422C-832C-8E014F3AF22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a:extLst>
            <a:ext uri="{FF2B5EF4-FFF2-40B4-BE49-F238E27FC236}">
              <a16:creationId xmlns:a16="http://schemas.microsoft.com/office/drawing/2014/main" id="{713FE2B9-45F0-4E36-952D-C98CA9B248C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a:extLst>
            <a:ext uri="{FF2B5EF4-FFF2-40B4-BE49-F238E27FC236}">
              <a16:creationId xmlns:a16="http://schemas.microsoft.com/office/drawing/2014/main" id="{9D50A7B1-5B47-47EC-9B94-E99369150208}"/>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a:extLst>
            <a:ext uri="{FF2B5EF4-FFF2-40B4-BE49-F238E27FC236}">
              <a16:creationId xmlns:a16="http://schemas.microsoft.com/office/drawing/2014/main" id="{A7D6E086-8B34-4890-99A3-6ABADA0AC74C}"/>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a:extLst>
            <a:ext uri="{FF2B5EF4-FFF2-40B4-BE49-F238E27FC236}">
              <a16:creationId xmlns:a16="http://schemas.microsoft.com/office/drawing/2014/main" id="{FEF4CB9C-F53C-4DF8-8F98-22B074203FA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a:extLst>
            <a:ext uri="{FF2B5EF4-FFF2-40B4-BE49-F238E27FC236}">
              <a16:creationId xmlns:a16="http://schemas.microsoft.com/office/drawing/2014/main" id="{19075FA6-B80F-41D4-B11F-F3297A25E4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0EC095-6E4F-4390-B6CF-E701C86AAB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83FDE1-2266-4FFC-A4CD-0566D1B735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84E975-30E2-47A0-A04A-28CFEB2676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575F6E-2A24-4431-AAB9-14B206B535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DE1B72-1AC9-438F-B3B8-A01C7D1589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16CE52-7225-4E54-B51D-09524565A7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D192D1-D585-48D5-9912-E031A4A0B7A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0ABA6A-86F0-4187-A8E7-4995EDF9125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925B21-D636-41FD-9562-F4E23BEEF1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5E961AE-55BE-4B84-AA92-87DA7C53448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2F74FE-7894-4BDC-B54E-B32E0FE77D5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9B2D04-82E3-412A-8DC0-8C40086E13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85C208-8170-4D75-B1B0-EBA3B58FBF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2D211A-992D-4AA6-8FA9-82AD68C43A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E0D7C9-B552-407E-AC8E-1CD69F8C2E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4BEDE0E-A2C6-443B-8D8A-3DA4136E881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E4F5CAE-DF30-485F-AA23-331538D153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39DDA08A-481D-4F35-A073-7145D96164E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770B3B33-3757-4376-B26B-4A3D6A20FDF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B37FD62D-51E0-4ECC-B4E4-903288607BF5}"/>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790A74FB-F257-4662-9589-78D39B4812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FCBFB76D-0E7E-42F0-8E8B-C7FB5A3B88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D84F3411-78A4-44C6-A8FB-D2E5F6B95C6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4A0520-0DB2-42DA-943E-19E0A97C9A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02DFD0-01A3-4310-9E1A-6FB32782D5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731CCB-DD0C-4086-AB7F-3F2D57665C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89102B-3E87-4248-B899-9226A3D6D50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EA7B24-B54F-4B2F-9BAD-3A8852AA0C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F1EC77-4332-4487-B852-4ABBEC4AFC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6B73A3-03D4-42C3-81E9-98DC637600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F6FB04F-4DA9-4DFC-837C-F1635BB58E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409F93-7829-4B04-8F84-E7EC853116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FC539B-73B0-473D-AE15-E7159F295C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9ED7C3-9DBC-47D8-B3E7-1A18E1933F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F71D4B-E954-4114-96CE-10FD136C51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6F7E47-E0A6-40B5-8C56-0CF46D7A4B6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570617-5013-4803-9D89-F497EDBACC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382C3C-41D8-4163-96F5-8A2EC3D894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037FFF-AFC2-4CBB-B0DB-8DBC78C019B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E4DB6AD3-4E11-45A6-8826-C6F2BD6CE5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DFD146FC-F50B-4342-8DEB-5FF103EFA69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1CF1B05D-58DA-4C6A-8515-56FB5A1EB9D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8CE8B69C-C05C-448B-9FF7-B309B0C58037}"/>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C8D60CE5-F8F1-401D-AF8B-3FD6EF8907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F24E2A2A-CF07-4D75-9513-E29BF03A43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3B5D7145-3583-4A69-A21B-BE0C0872DAA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村内に中心となる産業がないことや若者の流失等により村税の確保が難しい状況であるが、徴収業務の強化を図り滞納額の圧縮に努めている。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近年は、企業誘致や若者定住対策等の取り組みを行っており、これらの施策を成熟させ財政基盤の強化を図っていきたい。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18221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113471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121514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121514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物件費や公債費の増加、また、地方交付税の減額があり数値が悪化している。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物件費の精査等を実施し、抑制するとともに適正な事業運営を図っていく。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72934</xdr:rowOff>
    </xdr:from>
    <xdr:to>
      <xdr:col>23</xdr:col>
      <xdr:colOff>133350</xdr:colOff>
      <xdr:row>63</xdr:row>
      <xdr:rowOff>162560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74284"/>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10885</xdr:rowOff>
    </xdr:from>
    <xdr:to>
      <xdr:col>19</xdr:col>
      <xdr:colOff>133350</xdr:colOff>
      <xdr:row>63</xdr:row>
      <xdr:rowOff>72934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1223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10885</xdr:rowOff>
    </xdr:from>
    <xdr:to>
      <xdr:col>15</xdr:col>
      <xdr:colOff>82550</xdr:colOff>
      <xdr:row>63</xdr:row>
      <xdr:rowOff>152219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12235"/>
          <a:ext cx="889000" cy="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82369</xdr:rowOff>
    </xdr:from>
    <xdr:to>
      <xdr:col>11</xdr:col>
      <xdr:colOff>31750</xdr:colOff>
      <xdr:row>63</xdr:row>
      <xdr:rowOff>152219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1226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22134</xdr:rowOff>
    </xdr:from>
    <xdr:to>
      <xdr:col>19</xdr:col>
      <xdr:colOff>184150</xdr:colOff>
      <xdr:row>63</xdr:row>
      <xdr:rowOff>123734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133911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92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131535</xdr:rowOff>
    </xdr:from>
    <xdr:to>
      <xdr:col>15</xdr:col>
      <xdr:colOff>133350</xdr:colOff>
      <xdr:row>63</xdr:row>
      <xdr:rowOff>61685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71862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101419</xdr:rowOff>
    </xdr:from>
    <xdr:to>
      <xdr:col>11</xdr:col>
      <xdr:colOff>82550</xdr:colOff>
      <xdr:row>64</xdr:row>
      <xdr:rowOff>31569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41746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31569</xdr:rowOff>
    </xdr:from>
    <xdr:to>
      <xdr:col>7</xdr:col>
      <xdr:colOff>31750</xdr:colOff>
      <xdr:row>62</xdr:row>
      <xdr:rowOff>133169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143346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人件費に大きな増減はないが、物件費については、冬季の除雪をはじめ、各種委託料が増加したことにより増加傾向にある。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また、施設に指定管理者制度を導入し、抑制に努めているものの大きな変化は現れていない状況である。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委託事業の精査を行い、物件費の抑制を強化していきたい。</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24025</xdr:rowOff>
    </xdr:from>
    <xdr:to>
      <xdr:col>23</xdr:col>
      <xdr:colOff>133350</xdr:colOff>
      <xdr:row>82</xdr:row>
      <xdr:rowOff>29497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82925"/>
          <a:ext cx="8382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24368</xdr:rowOff>
    </xdr:from>
    <xdr:to>
      <xdr:col>19</xdr:col>
      <xdr:colOff>133350</xdr:colOff>
      <xdr:row>82</xdr:row>
      <xdr:rowOff>29497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8326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23422</xdr:rowOff>
    </xdr:from>
    <xdr:to>
      <xdr:col>15</xdr:col>
      <xdr:colOff>82550</xdr:colOff>
      <xdr:row>82</xdr:row>
      <xdr:rowOff>24368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82322"/>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161398</xdr:rowOff>
    </xdr:from>
    <xdr:to>
      <xdr:col>11</xdr:col>
      <xdr:colOff>31750</xdr:colOff>
      <xdr:row>82</xdr:row>
      <xdr:rowOff>23422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48848"/>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144675</xdr:rowOff>
    </xdr:from>
    <xdr:to>
      <xdr:col>23</xdr:col>
      <xdr:colOff>184150</xdr:colOff>
      <xdr:row>82</xdr:row>
      <xdr:rowOff>74825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65952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150147</xdr:rowOff>
    </xdr:from>
    <xdr:to>
      <xdr:col>19</xdr:col>
      <xdr:colOff>184150</xdr:colOff>
      <xdr:row>82</xdr:row>
      <xdr:rowOff>80297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90474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145018</xdr:rowOff>
    </xdr:from>
    <xdr:to>
      <xdr:col>15</xdr:col>
      <xdr:colOff>133350</xdr:colOff>
      <xdr:row>82</xdr:row>
      <xdr:rowOff>75168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144072</xdr:rowOff>
    </xdr:from>
    <xdr:to>
      <xdr:col>11</xdr:col>
      <xdr:colOff>82550</xdr:colOff>
      <xdr:row>82</xdr:row>
      <xdr:rowOff>74222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3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84399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0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110598</xdr:rowOff>
    </xdr:from>
    <xdr:to>
      <xdr:col>7</xdr:col>
      <xdr:colOff>31750</xdr:colOff>
      <xdr:row>82</xdr:row>
      <xdr:rowOff>40748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50925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6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高年齢層の給与水準の高い職員が多いため、数値が増加傾向にある。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退職者数に対して新規職員を採用しているため、今後、数値は微減していくと思われる。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今後も数値に注意し適正な運営に努める。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ラスパイレス指数はＨ２８年度数値を引用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141288</xdr:rowOff>
    </xdr:from>
    <xdr:to>
      <xdr:col>81</xdr:col>
      <xdr:colOff>44450</xdr:colOff>
      <xdr:row>87</xdr:row>
      <xdr:rowOff>141288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5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87</xdr:row>
      <xdr:rowOff>141288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729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56832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367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147320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3678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平成の大合併において自主自立を選択し、経費の節減を実施するため職員数を抑制してきた。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しかし、近年は業務の多様化等により事務量が増加してきていることから、一定の職員数を維持している現状である。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今後も現状維持していく予定である。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職員数はＨ２８年度数値を引用</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150876</xdr:rowOff>
    </xdr:from>
    <xdr:to>
      <xdr:col>81</xdr:col>
      <xdr:colOff>44450</xdr:colOff>
      <xdr:row>60</xdr:row>
      <xdr:rowOff>154737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37876"/>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150876</xdr:rowOff>
    </xdr:from>
    <xdr:to>
      <xdr:col>77</xdr:col>
      <xdr:colOff>44450</xdr:colOff>
      <xdr:row>60</xdr:row>
      <xdr:rowOff>161976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437876"/>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160528</xdr:rowOff>
    </xdr:from>
    <xdr:to>
      <xdr:col>72</xdr:col>
      <xdr:colOff>203200</xdr:colOff>
      <xdr:row>60</xdr:row>
      <xdr:rowOff>161976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4752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154495</xdr:rowOff>
    </xdr:from>
    <xdr:to>
      <xdr:col>68</xdr:col>
      <xdr:colOff>152400</xdr:colOff>
      <xdr:row>60</xdr:row>
      <xdr:rowOff>160528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414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103937</xdr:rowOff>
    </xdr:from>
    <xdr:to>
      <xdr:col>81</xdr:col>
      <xdr:colOff>95250</xdr:colOff>
      <xdr:row>61</xdr:row>
      <xdr:rowOff>34087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120464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100076</xdr:rowOff>
    </xdr:from>
    <xdr:to>
      <xdr:col>77</xdr:col>
      <xdr:colOff>95250</xdr:colOff>
      <xdr:row>61</xdr:row>
      <xdr:rowOff>30226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40403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111176</xdr:rowOff>
    </xdr:from>
    <xdr:to>
      <xdr:col>73</xdr:col>
      <xdr:colOff>44450</xdr:colOff>
      <xdr:row>61</xdr:row>
      <xdr:rowOff>41326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51503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6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109728</xdr:rowOff>
    </xdr:from>
    <xdr:to>
      <xdr:col>68</xdr:col>
      <xdr:colOff>203200</xdr:colOff>
      <xdr:row>61</xdr:row>
      <xdr:rowOff>39878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50055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44022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継続的な投資的事業の実施により地方債の発行が続いているため、比率が大きくなってきている。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今後、役場庁舎の建て替えや小中一貫校事業等大きなプロジェクトの計画もあり、投資的事業が続くことによって、比率が悪化していくと思われる。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急激な悪化を避けるため、事業スケジュールの長期化等を検討し、財政規模に見合った計画を立てていく。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65617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2504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49530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1941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164677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道路改良事業等村の政策により投資的事業が継続的に進められており、それにより基金の取崩しが進んでいる。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また、地方債の残高も減少していない状況である。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数値の改善に向けて、事業スケジュールの見直しや特定財源の確保に努め、基金の適正な繰り出しを実施していく。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35379</xdr:rowOff>
    </xdr:from>
    <xdr:to>
      <xdr:col>81</xdr:col>
      <xdr:colOff>44450</xdr:colOff>
      <xdr:row>17</xdr:row>
      <xdr:rowOff>60416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778579"/>
          <a:ext cx="8382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60416</xdr:rowOff>
    </xdr:from>
    <xdr:to>
      <xdr:col>77</xdr:col>
      <xdr:colOff>44450</xdr:colOff>
      <xdr:row>17</xdr:row>
      <xdr:rowOff>110399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975066"/>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110399</xdr:rowOff>
    </xdr:from>
    <xdr:to>
      <xdr:col>72</xdr:col>
      <xdr:colOff>203200</xdr:colOff>
      <xdr:row>18</xdr:row>
      <xdr:rowOff>135437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025049"/>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51707</xdr:rowOff>
    </xdr:from>
    <xdr:to>
      <xdr:col>68</xdr:col>
      <xdr:colOff>152400</xdr:colOff>
      <xdr:row>18</xdr:row>
      <xdr:rowOff>135437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623457"/>
          <a:ext cx="889000" cy="59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156029</xdr:rowOff>
    </xdr:from>
    <xdr:to>
      <xdr:col>81</xdr:col>
      <xdr:colOff>95250</xdr:colOff>
      <xdr:row>16</xdr:row>
      <xdr:rowOff>86179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128106</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69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9616</xdr:rowOff>
    </xdr:from>
    <xdr:to>
      <xdr:col>77</xdr:col>
      <xdr:colOff>95250</xdr:colOff>
      <xdr:row>17</xdr:row>
      <xdr:rowOff>111216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95993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01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59599</xdr:rowOff>
    </xdr:from>
    <xdr:to>
      <xdr:col>73</xdr:col>
      <xdr:colOff>44450</xdr:colOff>
      <xdr:row>17</xdr:row>
      <xdr:rowOff>161199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9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145976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84637</xdr:rowOff>
    </xdr:from>
    <xdr:to>
      <xdr:col>68</xdr:col>
      <xdr:colOff>203200</xdr:colOff>
      <xdr:row>19</xdr:row>
      <xdr:rowOff>14787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1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171013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25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907</xdr:rowOff>
    </xdr:from>
    <xdr:to>
      <xdr:col>64</xdr:col>
      <xdr:colOff>152400</xdr:colOff>
      <xdr:row>15</xdr:row>
      <xdr:rowOff>102507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87284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職員数に大きな増減はないが、高年齢層の退職によって数値は微減していくと思われる。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職員数は現状を維持していく予定である。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6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物件費については、冬季の除雪をはじめ、各種委託料が増加したことにより増加傾向にある。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経常経費の中でも比較的大きな比率を占めていることから、抑制に向けて事業の精査、業務の縮小等も検討していかなくてはならない。</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89444</xdr:rowOff>
    </xdr:from>
    <xdr:to>
      <xdr:col>82</xdr:col>
      <xdr:colOff>107950</xdr:colOff>
      <xdr:row>17</xdr:row>
      <xdr:rowOff>128633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040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89444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191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82913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191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97609</xdr:rowOff>
    </xdr:from>
    <xdr:to>
      <xdr:col>69</xdr:col>
      <xdr:colOff>92075</xdr:colOff>
      <xdr:row>17</xdr:row>
      <xdr:rowOff>82913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080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77833</xdr:rowOff>
    </xdr:from>
    <xdr:to>
      <xdr:col>82</xdr:col>
      <xdr:colOff>158750</xdr:colOff>
      <xdr:row>18</xdr:row>
      <xdr:rowOff>7983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49910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38644</xdr:rowOff>
    </xdr:from>
    <xdr:to>
      <xdr:col>78</xdr:col>
      <xdr:colOff>120650</xdr:colOff>
      <xdr:row>17</xdr:row>
      <xdr:rowOff>140244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125021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3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32113</xdr:rowOff>
    </xdr:from>
    <xdr:to>
      <xdr:col>69</xdr:col>
      <xdr:colOff>142875</xdr:colOff>
      <xdr:row>17</xdr:row>
      <xdr:rowOff>133713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118490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保育所運営費児童負担金等の増加により数値が上がった。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子どもの人数は減少傾向にあるため、今後は大きな変化はないものと思われる。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56</xdr:row>
      <xdr:rowOff>114300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86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56</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486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介護保険事業繰出金が増加したこにより、数値が微増した。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繰出金の抑制に努めるとともに適正な事業運営を図っていく。</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65278</xdr:rowOff>
    </xdr:from>
    <xdr:to>
      <xdr:col>82</xdr:col>
      <xdr:colOff>107950</xdr:colOff>
      <xdr:row>55</xdr:row>
      <xdr:rowOff>74422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95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110998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950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78994</xdr:rowOff>
    </xdr:from>
    <xdr:to>
      <xdr:col>73</xdr:col>
      <xdr:colOff>180975</xdr:colOff>
      <xdr:row>55</xdr:row>
      <xdr:rowOff>110998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08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56134</xdr:rowOff>
    </xdr:from>
    <xdr:to>
      <xdr:col>69</xdr:col>
      <xdr:colOff>92075</xdr:colOff>
      <xdr:row>55</xdr:row>
      <xdr:rowOff>78994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85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23622</xdr:rowOff>
    </xdr:from>
    <xdr:to>
      <xdr:col>82</xdr:col>
      <xdr:colOff>158750</xdr:colOff>
      <xdr:row>55</xdr:row>
      <xdr:rowOff>125222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40149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xdr:rowOff>
    </xdr:from>
    <xdr:to>
      <xdr:col>78</xdr:col>
      <xdr:colOff>120650</xdr:colOff>
      <xdr:row>55</xdr:row>
      <xdr:rowOff>116078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126255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60198</xdr:rowOff>
    </xdr:from>
    <xdr:to>
      <xdr:col>74</xdr:col>
      <xdr:colOff>31750</xdr:colOff>
      <xdr:row>55</xdr:row>
      <xdr:rowOff>161798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525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28194</xdr:rowOff>
    </xdr:from>
    <xdr:to>
      <xdr:col>69</xdr:col>
      <xdr:colOff>142875</xdr:colOff>
      <xdr:row>55</xdr:row>
      <xdr:rowOff>129794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139971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5334</xdr:rowOff>
    </xdr:from>
    <xdr:to>
      <xdr:col>65</xdr:col>
      <xdr:colOff>53975</xdr:colOff>
      <xdr:row>55</xdr:row>
      <xdr:rowOff>106934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117111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継続的な事業がほとんどであるが、村の基幹産業である農林業や観光業に対して変動がある。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近年、林業を村の重要政策の１つとして位置づけており、補助費等の増加が見込まれる。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他の分野と均衡を図りながら事業の実施に努めていく。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159004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道路改良事業等継続的な投資的事業や今後計画されている役場庁舎の建て替え等に地方債を充当していくことから、さらに増加していくと思われる。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一般財源の状況を注視し、大幅な悪化を避けるべく、長期的な計画を立て事業の実施を図っていく。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66040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894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168910</xdr:rowOff>
    </xdr:from>
    <xdr:to>
      <xdr:col>19</xdr:col>
      <xdr:colOff>187325</xdr:colOff>
      <xdr:row>75</xdr:row>
      <xdr:rowOff>66040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562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168910</xdr:rowOff>
    </xdr:from>
    <xdr:to>
      <xdr:col>15</xdr:col>
      <xdr:colOff>98425</xdr:colOff>
      <xdr:row>75</xdr:row>
      <xdr:rowOff>8890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56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75</xdr:row>
      <xdr:rowOff>8890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33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xdr:rowOff>
    </xdr:from>
    <xdr:to>
      <xdr:col>20</xdr:col>
      <xdr:colOff>38100</xdr:colOff>
      <xdr:row>75</xdr:row>
      <xdr:rowOff>116840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127017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118110</xdr:rowOff>
    </xdr:from>
    <xdr:to>
      <xdr:col>15</xdr:col>
      <xdr:colOff>149225</xdr:colOff>
      <xdr:row>75</xdr:row>
      <xdr:rowOff>48260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地方交付税が減少したため、数値が増加となった。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地方交付税の増減が財政状況に大きな影響を与えるため、国の動向等に注意していく。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55155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17220"/>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68218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1722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40458</xdr:rowOff>
    </xdr:from>
    <xdr:to>
      <xdr:col>69</xdr:col>
      <xdr:colOff>92075</xdr:colOff>
      <xdr:row>78</xdr:row>
      <xdr:rowOff>68218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42108"/>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4355</xdr:rowOff>
    </xdr:from>
    <xdr:to>
      <xdr:col>82</xdr:col>
      <xdr:colOff>158750</xdr:colOff>
      <xdr:row>78</xdr:row>
      <xdr:rowOff>105955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147882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17418</xdr:rowOff>
    </xdr:from>
    <xdr:to>
      <xdr:col>69</xdr:col>
      <xdr:colOff>142875</xdr:colOff>
      <xdr:row>78</xdr:row>
      <xdr:rowOff>119018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103795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161108</xdr:rowOff>
    </xdr:from>
    <xdr:to>
      <xdr:col>65</xdr:col>
      <xdr:colOff>53975</xdr:colOff>
      <xdr:row>77</xdr:row>
      <xdr:rowOff>91258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76035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105456</xdr:rowOff>
    </xdr:from>
    <xdr:to>
      <xdr:col>29</xdr:col>
      <xdr:colOff>127000</xdr:colOff>
      <xdr:row>18</xdr:row>
      <xdr:rowOff>107085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39181"/>
          <a:ext cx="647700" cy="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102243</xdr:rowOff>
    </xdr:from>
    <xdr:to>
      <xdr:col>26</xdr:col>
      <xdr:colOff>50800</xdr:colOff>
      <xdr:row>18</xdr:row>
      <xdr:rowOff>107085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235968"/>
          <a:ext cx="698500" cy="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102243</xdr:rowOff>
    </xdr:from>
    <xdr:to>
      <xdr:col>22</xdr:col>
      <xdr:colOff>114300</xdr:colOff>
      <xdr:row>18</xdr:row>
      <xdr:rowOff>110827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5968"/>
          <a:ext cx="698500" cy="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110827</xdr:rowOff>
    </xdr:from>
    <xdr:to>
      <xdr:col>18</xdr:col>
      <xdr:colOff>177800</xdr:colOff>
      <xdr:row>18</xdr:row>
      <xdr:rowOff>131419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44552"/>
          <a:ext cx="698500" cy="2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54656</xdr:rowOff>
    </xdr:from>
    <xdr:to>
      <xdr:col>29</xdr:col>
      <xdr:colOff>177800</xdr:colOff>
      <xdr:row>18</xdr:row>
      <xdr:rowOff>156256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26733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6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56285</xdr:rowOff>
    </xdr:from>
    <xdr:to>
      <xdr:col>26</xdr:col>
      <xdr:colOff>101600</xdr:colOff>
      <xdr:row>18</xdr:row>
      <xdr:rowOff>157885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9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142662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51443</xdr:rowOff>
    </xdr:from>
    <xdr:to>
      <xdr:col>22</xdr:col>
      <xdr:colOff>165100</xdr:colOff>
      <xdr:row>18</xdr:row>
      <xdr:rowOff>153043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137820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60027</xdr:rowOff>
    </xdr:from>
    <xdr:to>
      <xdr:col>19</xdr:col>
      <xdr:colOff>38100</xdr:colOff>
      <xdr:row>18</xdr:row>
      <xdr:rowOff>161627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9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146404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8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80620</xdr:rowOff>
    </xdr:from>
    <xdr:to>
      <xdr:col>15</xdr:col>
      <xdr:colOff>101600</xdr:colOff>
      <xdr:row>19</xdr:row>
      <xdr:rowOff>10770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1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166996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0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214915</xdr:rowOff>
    </xdr:from>
    <xdr:to>
      <xdr:col>29</xdr:col>
      <xdr:colOff>127000</xdr:colOff>
      <xdr:row>35</xdr:row>
      <xdr:rowOff>232759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25265"/>
          <a:ext cx="647700" cy="17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214915</xdr:rowOff>
    </xdr:from>
    <xdr:to>
      <xdr:col>26</xdr:col>
      <xdr:colOff>50800</xdr:colOff>
      <xdr:row>35</xdr:row>
      <xdr:rowOff>244871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25265"/>
          <a:ext cx="698500" cy="2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244871</xdr:rowOff>
    </xdr:from>
    <xdr:to>
      <xdr:col>22</xdr:col>
      <xdr:colOff>114300</xdr:colOff>
      <xdr:row>35</xdr:row>
      <xdr:rowOff>248812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55221"/>
          <a:ext cx="698500" cy="3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248812</xdr:rowOff>
    </xdr:from>
    <xdr:to>
      <xdr:col>18</xdr:col>
      <xdr:colOff>177800</xdr:colOff>
      <xdr:row>35</xdr:row>
      <xdr:rowOff>266176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59162"/>
          <a:ext cx="698500" cy="1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181959</xdr:rowOff>
    </xdr:from>
    <xdr:to>
      <xdr:col>29</xdr:col>
      <xdr:colOff>177800</xdr:colOff>
      <xdr:row>35</xdr:row>
      <xdr:rowOff>283559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154036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164115</xdr:rowOff>
    </xdr:from>
    <xdr:to>
      <xdr:col>26</xdr:col>
      <xdr:colOff>101600</xdr:colOff>
      <xdr:row>35</xdr:row>
      <xdr:rowOff>265715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7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275892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4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194071</xdr:rowOff>
    </xdr:from>
    <xdr:to>
      <xdr:col>22</xdr:col>
      <xdr:colOff>165100</xdr:colOff>
      <xdr:row>35</xdr:row>
      <xdr:rowOff>295671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0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280448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198012</xdr:rowOff>
    </xdr:from>
    <xdr:to>
      <xdr:col>19</xdr:col>
      <xdr:colOff>38100</xdr:colOff>
      <xdr:row>35</xdr:row>
      <xdr:rowOff>299612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284389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215376</xdr:rowOff>
    </xdr:from>
    <xdr:to>
      <xdr:col>15</xdr:col>
      <xdr:colOff>101600</xdr:colOff>
      <xdr:row>35</xdr:row>
      <xdr:rowOff>316976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2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301753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169448</xdr:rowOff>
    </xdr:from>
    <xdr:to>
      <xdr:col>24</xdr:col>
      <xdr:colOff>63500</xdr:colOff>
      <xdr:row>36</xdr:row>
      <xdr:rowOff>170959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341648"/>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165280</xdr:rowOff>
    </xdr:from>
    <xdr:to>
      <xdr:col>19</xdr:col>
      <xdr:colOff>177800</xdr:colOff>
      <xdr:row>36</xdr:row>
      <xdr:rowOff>169448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37480"/>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164894</xdr:rowOff>
    </xdr:from>
    <xdr:to>
      <xdr:col>15</xdr:col>
      <xdr:colOff>50800</xdr:colOff>
      <xdr:row>36</xdr:row>
      <xdr:rowOff>165280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37094"/>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164894</xdr:rowOff>
    </xdr:from>
    <xdr:to>
      <xdr:col>10</xdr:col>
      <xdr:colOff>114300</xdr:colOff>
      <xdr:row>37</xdr:row>
      <xdr:rowOff>21729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7094"/>
          <a:ext cx="889000" cy="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120159</xdr:rowOff>
    </xdr:from>
    <xdr:to>
      <xdr:col>24</xdr:col>
      <xdr:colOff>114300</xdr:colOff>
      <xdr:row>37</xdr:row>
      <xdr:rowOff>50309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35086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118648</xdr:rowOff>
    </xdr:from>
    <xdr:to>
      <xdr:col>20</xdr:col>
      <xdr:colOff>38100</xdr:colOff>
      <xdr:row>37</xdr:row>
      <xdr:rowOff>48798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39925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8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114480</xdr:rowOff>
    </xdr:from>
    <xdr:to>
      <xdr:col>15</xdr:col>
      <xdr:colOff>101600</xdr:colOff>
      <xdr:row>37</xdr:row>
      <xdr:rowOff>44630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35757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7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114094</xdr:rowOff>
    </xdr:from>
    <xdr:to>
      <xdr:col>10</xdr:col>
      <xdr:colOff>165100</xdr:colOff>
      <xdr:row>37</xdr:row>
      <xdr:rowOff>44244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35371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142379</xdr:rowOff>
    </xdr:from>
    <xdr:to>
      <xdr:col>6</xdr:col>
      <xdr:colOff>38100</xdr:colOff>
      <xdr:row>37</xdr:row>
      <xdr:rowOff>72529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63656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0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3709</xdr:rowOff>
    </xdr:from>
    <xdr:to>
      <xdr:col>24</xdr:col>
      <xdr:colOff>63500</xdr:colOff>
      <xdr:row>58</xdr:row>
      <xdr:rowOff>7264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47809"/>
          <a:ext cx="8382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3709</xdr:rowOff>
    </xdr:from>
    <xdr:to>
      <xdr:col>19</xdr:col>
      <xdr:colOff>177800</xdr:colOff>
      <xdr:row>58</xdr:row>
      <xdr:rowOff>10282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47809"/>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10282</xdr:rowOff>
    </xdr:from>
    <xdr:to>
      <xdr:col>15</xdr:col>
      <xdr:colOff>50800</xdr:colOff>
      <xdr:row>58</xdr:row>
      <xdr:rowOff>21473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4382"/>
          <a:ext cx="8890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21473</xdr:rowOff>
    </xdr:from>
    <xdr:to>
      <xdr:col>10</xdr:col>
      <xdr:colOff>114300</xdr:colOff>
      <xdr:row>58</xdr:row>
      <xdr:rowOff>58717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5573"/>
          <a:ext cx="889000" cy="3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127914</xdr:rowOff>
    </xdr:from>
    <xdr:to>
      <xdr:col>24</xdr:col>
      <xdr:colOff>114300</xdr:colOff>
      <xdr:row>58</xdr:row>
      <xdr:rowOff>58064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42841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124359</xdr:rowOff>
    </xdr:from>
    <xdr:to>
      <xdr:col>20</xdr:col>
      <xdr:colOff>38100</xdr:colOff>
      <xdr:row>58</xdr:row>
      <xdr:rowOff>54509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45636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8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130932</xdr:rowOff>
    </xdr:from>
    <xdr:to>
      <xdr:col>15</xdr:col>
      <xdr:colOff>101600</xdr:colOff>
      <xdr:row>58</xdr:row>
      <xdr:rowOff>61082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52209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142123</xdr:rowOff>
    </xdr:from>
    <xdr:to>
      <xdr:col>10</xdr:col>
      <xdr:colOff>165100</xdr:colOff>
      <xdr:row>58</xdr:row>
      <xdr:rowOff>72273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63400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7917</xdr:rowOff>
    </xdr:from>
    <xdr:to>
      <xdr:col>6</xdr:col>
      <xdr:colOff>38100</xdr:colOff>
      <xdr:row>58</xdr:row>
      <xdr:rowOff>109517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100644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4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133590</xdr:rowOff>
    </xdr:from>
    <xdr:to>
      <xdr:col>24</xdr:col>
      <xdr:colOff>63500</xdr:colOff>
      <xdr:row>77</xdr:row>
      <xdr:rowOff>144631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35240"/>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133590</xdr:rowOff>
    </xdr:from>
    <xdr:to>
      <xdr:col>19</xdr:col>
      <xdr:colOff>177800</xdr:colOff>
      <xdr:row>77</xdr:row>
      <xdr:rowOff>149907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35240"/>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105598</xdr:rowOff>
    </xdr:from>
    <xdr:to>
      <xdr:col>15</xdr:col>
      <xdr:colOff>50800</xdr:colOff>
      <xdr:row>77</xdr:row>
      <xdr:rowOff>149907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07248"/>
          <a:ext cx="889000" cy="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80367</xdr:rowOff>
    </xdr:from>
    <xdr:to>
      <xdr:col>10</xdr:col>
      <xdr:colOff>114300</xdr:colOff>
      <xdr:row>77</xdr:row>
      <xdr:rowOff>105598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82017"/>
          <a:ext cx="889000" cy="2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93831</xdr:rowOff>
    </xdr:from>
    <xdr:to>
      <xdr:col>24</xdr:col>
      <xdr:colOff>114300</xdr:colOff>
      <xdr:row>78</xdr:row>
      <xdr:rowOff>23981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9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8758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1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82790</xdr:rowOff>
    </xdr:from>
    <xdr:to>
      <xdr:col>20</xdr:col>
      <xdr:colOff>38100</xdr:colOff>
      <xdr:row>78</xdr:row>
      <xdr:rowOff>12940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4067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99107</xdr:rowOff>
    </xdr:from>
    <xdr:to>
      <xdr:col>15</xdr:col>
      <xdr:colOff>101600</xdr:colOff>
      <xdr:row>78</xdr:row>
      <xdr:rowOff>29257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0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20384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9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54798</xdr:rowOff>
    </xdr:from>
    <xdr:to>
      <xdr:col>10</xdr:col>
      <xdr:colOff>165100</xdr:colOff>
      <xdr:row>77</xdr:row>
      <xdr:rowOff>156398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147525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4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29567</xdr:rowOff>
    </xdr:from>
    <xdr:to>
      <xdr:col>6</xdr:col>
      <xdr:colOff>38100</xdr:colOff>
      <xdr:row>77</xdr:row>
      <xdr:rowOff>131167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122294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44165</xdr:rowOff>
    </xdr:from>
    <xdr:to>
      <xdr:col>24</xdr:col>
      <xdr:colOff>63500</xdr:colOff>
      <xdr:row>95</xdr:row>
      <xdr:rowOff>107020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31915"/>
          <a:ext cx="838200" cy="6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80445</xdr:rowOff>
    </xdr:from>
    <xdr:to>
      <xdr:col>19</xdr:col>
      <xdr:colOff>177800</xdr:colOff>
      <xdr:row>95</xdr:row>
      <xdr:rowOff>107020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68195"/>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80445</xdr:rowOff>
    </xdr:from>
    <xdr:to>
      <xdr:col>15</xdr:col>
      <xdr:colOff>50800</xdr:colOff>
      <xdr:row>95</xdr:row>
      <xdr:rowOff>114421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68195"/>
          <a:ext cx="889000" cy="3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114421</xdr:rowOff>
    </xdr:from>
    <xdr:to>
      <xdr:col>10</xdr:col>
      <xdr:colOff>114300</xdr:colOff>
      <xdr:row>96</xdr:row>
      <xdr:rowOff>7874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02171"/>
          <a:ext cx="8890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164815</xdr:rowOff>
    </xdr:from>
    <xdr:to>
      <xdr:col>24</xdr:col>
      <xdr:colOff>114300</xdr:colOff>
      <xdr:row>95</xdr:row>
      <xdr:rowOff>94965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16242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56220</xdr:rowOff>
    </xdr:from>
    <xdr:to>
      <xdr:col>20</xdr:col>
      <xdr:colOff>38100</xdr:colOff>
      <xdr:row>95</xdr:row>
      <xdr:rowOff>157820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2897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1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29645</xdr:rowOff>
    </xdr:from>
    <xdr:to>
      <xdr:col>15</xdr:col>
      <xdr:colOff>101600</xdr:colOff>
      <xdr:row>95</xdr:row>
      <xdr:rowOff>131245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147772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63621</xdr:rowOff>
    </xdr:from>
    <xdr:to>
      <xdr:col>10</xdr:col>
      <xdr:colOff>165100</xdr:colOff>
      <xdr:row>95</xdr:row>
      <xdr:rowOff>165221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128524</xdr:rowOff>
    </xdr:from>
    <xdr:to>
      <xdr:col>6</xdr:col>
      <xdr:colOff>38100</xdr:colOff>
      <xdr:row>96</xdr:row>
      <xdr:rowOff>58674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75201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95819</xdr:rowOff>
    </xdr:from>
    <xdr:to>
      <xdr:col>55</xdr:col>
      <xdr:colOff>0</xdr:colOff>
      <xdr:row>38</xdr:row>
      <xdr:rowOff>113220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10919"/>
          <a:ext cx="838200" cy="1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113220</xdr:rowOff>
    </xdr:from>
    <xdr:to>
      <xdr:col>50</xdr:col>
      <xdr:colOff>114300</xdr:colOff>
      <xdr:row>38</xdr:row>
      <xdr:rowOff>116557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28320"/>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116557</xdr:rowOff>
    </xdr:from>
    <xdr:to>
      <xdr:col>45</xdr:col>
      <xdr:colOff>177800</xdr:colOff>
      <xdr:row>38</xdr:row>
      <xdr:rowOff>121603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31657"/>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108237</xdr:rowOff>
    </xdr:from>
    <xdr:to>
      <xdr:col>41</xdr:col>
      <xdr:colOff>50800</xdr:colOff>
      <xdr:row>38</xdr:row>
      <xdr:rowOff>121603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23337"/>
          <a:ext cx="889000" cy="1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45019</xdr:rowOff>
    </xdr:from>
    <xdr:to>
      <xdr:col>55</xdr:col>
      <xdr:colOff>50800</xdr:colOff>
      <xdr:row>38</xdr:row>
      <xdr:rowOff>146619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131396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7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62420</xdr:rowOff>
    </xdr:from>
    <xdr:to>
      <xdr:col>50</xdr:col>
      <xdr:colOff>165100</xdr:colOff>
      <xdr:row>38</xdr:row>
      <xdr:rowOff>164020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155147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65757</xdr:rowOff>
    </xdr:from>
    <xdr:to>
      <xdr:col>46</xdr:col>
      <xdr:colOff>38100</xdr:colOff>
      <xdr:row>38</xdr:row>
      <xdr:rowOff>167357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8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158484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70803</xdr:rowOff>
    </xdr:from>
    <xdr:to>
      <xdr:col>41</xdr:col>
      <xdr:colOff>101600</xdr:colOff>
      <xdr:row>39</xdr:row>
      <xdr:rowOff>953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163530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57437</xdr:rowOff>
    </xdr:from>
    <xdr:to>
      <xdr:col>36</xdr:col>
      <xdr:colOff>165100</xdr:colOff>
      <xdr:row>38</xdr:row>
      <xdr:rowOff>159037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7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150164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39928</xdr:rowOff>
    </xdr:from>
    <xdr:to>
      <xdr:col>55</xdr:col>
      <xdr:colOff>0</xdr:colOff>
      <xdr:row>58</xdr:row>
      <xdr:rowOff>62553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84028"/>
          <a:ext cx="8382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39928</xdr:rowOff>
    </xdr:from>
    <xdr:to>
      <xdr:col>50</xdr:col>
      <xdr:colOff>114300</xdr:colOff>
      <xdr:row>58</xdr:row>
      <xdr:rowOff>70486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84028"/>
          <a:ext cx="889000" cy="3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21156</xdr:rowOff>
    </xdr:from>
    <xdr:to>
      <xdr:col>45</xdr:col>
      <xdr:colOff>177800</xdr:colOff>
      <xdr:row>58</xdr:row>
      <xdr:rowOff>70486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65256"/>
          <a:ext cx="889000" cy="4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21156</xdr:rowOff>
    </xdr:from>
    <xdr:to>
      <xdr:col>41</xdr:col>
      <xdr:colOff>50800</xdr:colOff>
      <xdr:row>58</xdr:row>
      <xdr:rowOff>42534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65256"/>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11753</xdr:rowOff>
    </xdr:from>
    <xdr:to>
      <xdr:col>55</xdr:col>
      <xdr:colOff>50800</xdr:colOff>
      <xdr:row>58</xdr:row>
      <xdr:rowOff>113353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160578</xdr:rowOff>
    </xdr:from>
    <xdr:to>
      <xdr:col>50</xdr:col>
      <xdr:colOff>165100</xdr:colOff>
      <xdr:row>58</xdr:row>
      <xdr:rowOff>90728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81855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2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19686</xdr:rowOff>
    </xdr:from>
    <xdr:to>
      <xdr:col>46</xdr:col>
      <xdr:colOff>38100</xdr:colOff>
      <xdr:row>58</xdr:row>
      <xdr:rowOff>121286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112413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5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141806</xdr:rowOff>
    </xdr:from>
    <xdr:to>
      <xdr:col>41</xdr:col>
      <xdr:colOff>101600</xdr:colOff>
      <xdr:row>58</xdr:row>
      <xdr:rowOff>71956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63083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0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163184</xdr:rowOff>
    </xdr:from>
    <xdr:to>
      <xdr:col>36</xdr:col>
      <xdr:colOff>165100</xdr:colOff>
      <xdr:row>58</xdr:row>
      <xdr:rowOff>93334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84461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2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110942</xdr:rowOff>
    </xdr:from>
    <xdr:to>
      <xdr:col>55</xdr:col>
      <xdr:colOff>0</xdr:colOff>
      <xdr:row>78</xdr:row>
      <xdr:rowOff>149861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84042"/>
          <a:ext cx="8382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70774</xdr:rowOff>
    </xdr:from>
    <xdr:to>
      <xdr:col>50</xdr:col>
      <xdr:colOff>114300</xdr:colOff>
      <xdr:row>78</xdr:row>
      <xdr:rowOff>110942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43874"/>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119675</xdr:rowOff>
    </xdr:from>
    <xdr:to>
      <xdr:col>45</xdr:col>
      <xdr:colOff>177800</xdr:colOff>
      <xdr:row>78</xdr:row>
      <xdr:rowOff>70774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21325"/>
          <a:ext cx="889000" cy="1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99061</xdr:rowOff>
    </xdr:from>
    <xdr:to>
      <xdr:col>55</xdr:col>
      <xdr:colOff>50800</xdr:colOff>
      <xdr:row>79</xdr:row>
      <xdr:rowOff>29211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60142</xdr:rowOff>
    </xdr:from>
    <xdr:to>
      <xdr:col>50</xdr:col>
      <xdr:colOff>165100</xdr:colOff>
      <xdr:row>78</xdr:row>
      <xdr:rowOff>161742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6819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2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19974</xdr:rowOff>
    </xdr:from>
    <xdr:to>
      <xdr:col>46</xdr:col>
      <xdr:colOff>38100</xdr:colOff>
      <xdr:row>78</xdr:row>
      <xdr:rowOff>121574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138101</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316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68875</xdr:rowOff>
    </xdr:from>
    <xdr:to>
      <xdr:col>41</xdr:col>
      <xdr:colOff>101600</xdr:colOff>
      <xdr:row>77</xdr:row>
      <xdr:rowOff>170475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15552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304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162334</xdr:rowOff>
    </xdr:from>
    <xdr:to>
      <xdr:col>55</xdr:col>
      <xdr:colOff>0</xdr:colOff>
      <xdr:row>98</xdr:row>
      <xdr:rowOff>14928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92984"/>
          <a:ext cx="838200" cy="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14928</xdr:rowOff>
    </xdr:from>
    <xdr:to>
      <xdr:col>50</xdr:col>
      <xdr:colOff>114300</xdr:colOff>
      <xdr:row>98</xdr:row>
      <xdr:rowOff>16863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17028"/>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16863</xdr:rowOff>
    </xdr:from>
    <xdr:to>
      <xdr:col>45</xdr:col>
      <xdr:colOff>177800</xdr:colOff>
      <xdr:row>98</xdr:row>
      <xdr:rowOff>19492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1896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111534</xdr:rowOff>
    </xdr:from>
    <xdr:to>
      <xdr:col>55</xdr:col>
      <xdr:colOff>50800</xdr:colOff>
      <xdr:row>98</xdr:row>
      <xdr:rowOff>41684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135578</xdr:rowOff>
    </xdr:from>
    <xdr:to>
      <xdr:col>50</xdr:col>
      <xdr:colOff>165100</xdr:colOff>
      <xdr:row>98</xdr:row>
      <xdr:rowOff>65728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56855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5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137513</xdr:rowOff>
    </xdr:from>
    <xdr:to>
      <xdr:col>46</xdr:col>
      <xdr:colOff>38100</xdr:colOff>
      <xdr:row>98</xdr:row>
      <xdr:rowOff>67663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58790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140142</xdr:rowOff>
    </xdr:from>
    <xdr:to>
      <xdr:col>41</xdr:col>
      <xdr:colOff>101600</xdr:colOff>
      <xdr:row>98</xdr:row>
      <xdr:rowOff>70292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61419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39897</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264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8168</xdr:rowOff>
    </xdr:from>
    <xdr:to>
      <xdr:col>76</xdr:col>
      <xdr:colOff>114300</xdr:colOff>
      <xdr:row>39</xdr:row>
      <xdr:rowOff>39897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694718"/>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128685</xdr:rowOff>
    </xdr:from>
    <xdr:to>
      <xdr:col>71</xdr:col>
      <xdr:colOff>177800</xdr:colOff>
      <xdr:row>39</xdr:row>
      <xdr:rowOff>8168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43785"/>
          <a:ext cx="889000" cy="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160547</xdr:rowOff>
    </xdr:from>
    <xdr:to>
      <xdr:col>76</xdr:col>
      <xdr:colOff>165100</xdr:colOff>
      <xdr:row>39</xdr:row>
      <xdr:rowOff>90697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81824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128818</xdr:rowOff>
    </xdr:from>
    <xdr:to>
      <xdr:col>72</xdr:col>
      <xdr:colOff>38100</xdr:colOff>
      <xdr:row>39</xdr:row>
      <xdr:rowOff>58968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4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50095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3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77885</xdr:rowOff>
    </xdr:from>
    <xdr:to>
      <xdr:col>67</xdr:col>
      <xdr:colOff>101600</xdr:colOff>
      <xdr:row>39</xdr:row>
      <xdr:rowOff>8035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170612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68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104615</xdr:rowOff>
    </xdr:from>
    <xdr:to>
      <xdr:col>85</xdr:col>
      <xdr:colOff>127000</xdr:colOff>
      <xdr:row>78</xdr:row>
      <xdr:rowOff>115145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77715"/>
          <a:ext cx="8382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104615</xdr:rowOff>
    </xdr:from>
    <xdr:to>
      <xdr:col>81</xdr:col>
      <xdr:colOff>50800</xdr:colOff>
      <xdr:row>78</xdr:row>
      <xdr:rowOff>120822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77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120822</xdr:rowOff>
    </xdr:from>
    <xdr:to>
      <xdr:col>76</xdr:col>
      <xdr:colOff>114300</xdr:colOff>
      <xdr:row>78</xdr:row>
      <xdr:rowOff>125406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9392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125406</xdr:rowOff>
    </xdr:from>
    <xdr:to>
      <xdr:col>71</xdr:col>
      <xdr:colOff>177800</xdr:colOff>
      <xdr:row>78</xdr:row>
      <xdr:rowOff>133755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98506"/>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64345</xdr:rowOff>
    </xdr:from>
    <xdr:to>
      <xdr:col>85</xdr:col>
      <xdr:colOff>177800</xdr:colOff>
      <xdr:row>78</xdr:row>
      <xdr:rowOff>165945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150722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53815</xdr:rowOff>
    </xdr:from>
    <xdr:to>
      <xdr:col>81</xdr:col>
      <xdr:colOff>101600</xdr:colOff>
      <xdr:row>78</xdr:row>
      <xdr:rowOff>155415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2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146542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70022</xdr:rowOff>
    </xdr:from>
    <xdr:to>
      <xdr:col>76</xdr:col>
      <xdr:colOff>165100</xdr:colOff>
      <xdr:row>79</xdr:row>
      <xdr:rowOff>172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162749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74606</xdr:rowOff>
    </xdr:from>
    <xdr:to>
      <xdr:col>72</xdr:col>
      <xdr:colOff>38100</xdr:colOff>
      <xdr:row>79</xdr:row>
      <xdr:rowOff>4756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167333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82955</xdr:rowOff>
    </xdr:from>
    <xdr:to>
      <xdr:col>67</xdr:col>
      <xdr:colOff>101600</xdr:colOff>
      <xdr:row>79</xdr:row>
      <xdr:rowOff>13105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4232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4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117532</xdr:rowOff>
    </xdr:from>
    <xdr:to>
      <xdr:col>85</xdr:col>
      <xdr:colOff>127000</xdr:colOff>
      <xdr:row>98</xdr:row>
      <xdr:rowOff>134851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19632"/>
          <a:ext cx="8382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116466</xdr:rowOff>
    </xdr:from>
    <xdr:to>
      <xdr:col>81</xdr:col>
      <xdr:colOff>50800</xdr:colOff>
      <xdr:row>98</xdr:row>
      <xdr:rowOff>134851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1856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116466</xdr:rowOff>
    </xdr:from>
    <xdr:to>
      <xdr:col>76</xdr:col>
      <xdr:colOff>114300</xdr:colOff>
      <xdr:row>98</xdr:row>
      <xdr:rowOff>139050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18566"/>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109579</xdr:rowOff>
    </xdr:from>
    <xdr:to>
      <xdr:col>71</xdr:col>
      <xdr:colOff>177800</xdr:colOff>
      <xdr:row>98</xdr:row>
      <xdr:rowOff>139050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11679"/>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66732</xdr:rowOff>
    </xdr:from>
    <xdr:to>
      <xdr:col>85</xdr:col>
      <xdr:colOff>177800</xdr:colOff>
      <xdr:row>98</xdr:row>
      <xdr:rowOff>168332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84051</xdr:rowOff>
    </xdr:from>
    <xdr:to>
      <xdr:col>81</xdr:col>
      <xdr:colOff>101600</xdr:colOff>
      <xdr:row>99</xdr:row>
      <xdr:rowOff>14201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5328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65666</xdr:rowOff>
    </xdr:from>
    <xdr:to>
      <xdr:col>76</xdr:col>
      <xdr:colOff>165100</xdr:colOff>
      <xdr:row>98</xdr:row>
      <xdr:rowOff>167266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158393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88250</xdr:rowOff>
    </xdr:from>
    <xdr:to>
      <xdr:col>72</xdr:col>
      <xdr:colOff>38100</xdr:colOff>
      <xdr:row>99</xdr:row>
      <xdr:rowOff>18400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9527</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4017" y="1698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58779</xdr:rowOff>
    </xdr:from>
    <xdr:to>
      <xdr:col>67</xdr:col>
      <xdr:colOff>101600</xdr:colOff>
      <xdr:row>98</xdr:row>
      <xdr:rowOff>160379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151506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105639</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20739"/>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105639</xdr:rowOff>
    </xdr:from>
    <xdr:to>
      <xdr:col>111</xdr:col>
      <xdr:colOff>177800</xdr:colOff>
      <xdr:row>38</xdr:row>
      <xdr:rowOff>122806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620739"/>
          <a:ext cx="889000" cy="1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122806</xdr:rowOff>
    </xdr:from>
    <xdr:to>
      <xdr:col>107</xdr:col>
      <xdr:colOff>50800</xdr:colOff>
      <xdr:row>38</xdr:row>
      <xdr:rowOff>133756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637906"/>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133756</xdr:rowOff>
    </xdr:from>
    <xdr:to>
      <xdr:col>102</xdr:col>
      <xdr:colOff>114300</xdr:colOff>
      <xdr:row>38</xdr:row>
      <xdr:rowOff>137757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64885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54839</xdr:rowOff>
    </xdr:from>
    <xdr:to>
      <xdr:col>112</xdr:col>
      <xdr:colOff>38100</xdr:colOff>
      <xdr:row>38</xdr:row>
      <xdr:rowOff>156439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147566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72006</xdr:rowOff>
    </xdr:from>
    <xdr:to>
      <xdr:col>107</xdr:col>
      <xdr:colOff>101600</xdr:colOff>
      <xdr:row>39</xdr:row>
      <xdr:rowOff>2156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5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164733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6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82956</xdr:rowOff>
    </xdr:from>
    <xdr:to>
      <xdr:col>102</xdr:col>
      <xdr:colOff>165100</xdr:colOff>
      <xdr:row>39</xdr:row>
      <xdr:rowOff>13106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4233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69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86957</xdr:rowOff>
    </xdr:from>
    <xdr:to>
      <xdr:col>98</xdr:col>
      <xdr:colOff>38100</xdr:colOff>
      <xdr:row>39</xdr:row>
      <xdr:rowOff>17107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8234</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99333" y="6694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31164</xdr:rowOff>
    </xdr:from>
    <xdr:to>
      <xdr:col>116</xdr:col>
      <xdr:colOff>63500</xdr:colOff>
      <xdr:row>77</xdr:row>
      <xdr:rowOff>50515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232814"/>
          <a:ext cx="8382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168301</xdr:rowOff>
    </xdr:from>
    <xdr:to>
      <xdr:col>111</xdr:col>
      <xdr:colOff>177800</xdr:colOff>
      <xdr:row>77</xdr:row>
      <xdr:rowOff>31164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198501"/>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168111</xdr:rowOff>
    </xdr:from>
    <xdr:to>
      <xdr:col>107</xdr:col>
      <xdr:colOff>50800</xdr:colOff>
      <xdr:row>76</xdr:row>
      <xdr:rowOff>168301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19831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168111</xdr:rowOff>
    </xdr:from>
    <xdr:to>
      <xdr:col>102</xdr:col>
      <xdr:colOff>114300</xdr:colOff>
      <xdr:row>77</xdr:row>
      <xdr:rowOff>19346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198311"/>
          <a:ext cx="8890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171165</xdr:rowOff>
    </xdr:from>
    <xdr:to>
      <xdr:col>116</xdr:col>
      <xdr:colOff>114300</xdr:colOff>
      <xdr:row>77</xdr:row>
      <xdr:rowOff>101315</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2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149592</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151814</xdr:rowOff>
    </xdr:from>
    <xdr:to>
      <xdr:col>112</xdr:col>
      <xdr:colOff>38100</xdr:colOff>
      <xdr:row>77</xdr:row>
      <xdr:rowOff>81964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1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73091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117501</xdr:rowOff>
    </xdr:from>
    <xdr:to>
      <xdr:col>107</xdr:col>
      <xdr:colOff>101600</xdr:colOff>
      <xdr:row>77</xdr:row>
      <xdr:rowOff>47651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1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38778</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2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117311</xdr:rowOff>
    </xdr:from>
    <xdr:to>
      <xdr:col>102</xdr:col>
      <xdr:colOff>165100</xdr:colOff>
      <xdr:row>77</xdr:row>
      <xdr:rowOff>47461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1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38588</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24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139996</xdr:rowOff>
    </xdr:from>
    <xdr:to>
      <xdr:col>98</xdr:col>
      <xdr:colOff>38100</xdr:colOff>
      <xdr:row>77</xdr:row>
      <xdr:rowOff>70146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61273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26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各比率の推移を類似団体と比較しても大きな差はない。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村の政策により普通建設事業費が継続的に行われている状況である。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また、各種施設の維持修繕等もこれから大きな負担になると予測される。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村の財政規模に見合った事業を実施していくことで、健全な財政運営になるよう努めていく。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92913</xdr:rowOff>
    </xdr:from>
    <xdr:to>
      <xdr:col>24</xdr:col>
      <xdr:colOff>63500</xdr:colOff>
      <xdr:row>37</xdr:row>
      <xdr:rowOff>111449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36563"/>
          <a:ext cx="8382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92913</xdr:rowOff>
    </xdr:from>
    <xdr:to>
      <xdr:col>19</xdr:col>
      <xdr:colOff>177800</xdr:colOff>
      <xdr:row>37</xdr:row>
      <xdr:rowOff>106325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6563"/>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106325</xdr:rowOff>
    </xdr:from>
    <xdr:to>
      <xdr:col>15</xdr:col>
      <xdr:colOff>50800</xdr:colOff>
      <xdr:row>37</xdr:row>
      <xdr:rowOff>147758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9975"/>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140348</xdr:rowOff>
    </xdr:from>
    <xdr:to>
      <xdr:col>10</xdr:col>
      <xdr:colOff>114300</xdr:colOff>
      <xdr:row>37</xdr:row>
      <xdr:rowOff>147758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83998"/>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60649</xdr:rowOff>
    </xdr:from>
    <xdr:to>
      <xdr:col>24</xdr:col>
      <xdr:colOff>114300</xdr:colOff>
      <xdr:row>37</xdr:row>
      <xdr:rowOff>162249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39076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42113</xdr:rowOff>
    </xdr:from>
    <xdr:to>
      <xdr:col>20</xdr:col>
      <xdr:colOff>38100</xdr:colOff>
      <xdr:row>37</xdr:row>
      <xdr:rowOff>143713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134840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55525</xdr:rowOff>
    </xdr:from>
    <xdr:to>
      <xdr:col>15</xdr:col>
      <xdr:colOff>101600</xdr:colOff>
      <xdr:row>37</xdr:row>
      <xdr:rowOff>157125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148252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96958</xdr:rowOff>
    </xdr:from>
    <xdr:to>
      <xdr:col>10</xdr:col>
      <xdr:colOff>165100</xdr:colOff>
      <xdr:row>38</xdr:row>
      <xdr:rowOff>27108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18235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89548</xdr:rowOff>
    </xdr:from>
    <xdr:to>
      <xdr:col>6</xdr:col>
      <xdr:colOff>38100</xdr:colOff>
      <xdr:row>38</xdr:row>
      <xdr:rowOff>19698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10825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70615</xdr:rowOff>
    </xdr:from>
    <xdr:to>
      <xdr:col>24</xdr:col>
      <xdr:colOff>63500</xdr:colOff>
      <xdr:row>58</xdr:row>
      <xdr:rowOff>79668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14715"/>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72819</xdr:rowOff>
    </xdr:from>
    <xdr:to>
      <xdr:col>19</xdr:col>
      <xdr:colOff>177800</xdr:colOff>
      <xdr:row>58</xdr:row>
      <xdr:rowOff>79668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16919"/>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72819</xdr:rowOff>
    </xdr:from>
    <xdr:to>
      <xdr:col>15</xdr:col>
      <xdr:colOff>50800</xdr:colOff>
      <xdr:row>58</xdr:row>
      <xdr:rowOff>81296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6919"/>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77214</xdr:rowOff>
    </xdr:from>
    <xdr:to>
      <xdr:col>10</xdr:col>
      <xdr:colOff>114300</xdr:colOff>
      <xdr:row>58</xdr:row>
      <xdr:rowOff>81296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131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19815</xdr:rowOff>
    </xdr:from>
    <xdr:to>
      <xdr:col>24</xdr:col>
      <xdr:colOff>114300</xdr:colOff>
      <xdr:row>58</xdr:row>
      <xdr:rowOff>121415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28868</xdr:rowOff>
    </xdr:from>
    <xdr:to>
      <xdr:col>20</xdr:col>
      <xdr:colOff>38100</xdr:colOff>
      <xdr:row>58</xdr:row>
      <xdr:rowOff>130468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121595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22019</xdr:rowOff>
    </xdr:from>
    <xdr:to>
      <xdr:col>15</xdr:col>
      <xdr:colOff>101600</xdr:colOff>
      <xdr:row>58</xdr:row>
      <xdr:rowOff>123619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114746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30496</xdr:rowOff>
    </xdr:from>
    <xdr:to>
      <xdr:col>10</xdr:col>
      <xdr:colOff>165100</xdr:colOff>
      <xdr:row>58</xdr:row>
      <xdr:rowOff>132096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123223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26414</xdr:rowOff>
    </xdr:from>
    <xdr:to>
      <xdr:col>6</xdr:col>
      <xdr:colOff>38100</xdr:colOff>
      <xdr:row>58</xdr:row>
      <xdr:rowOff>128014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119141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107721</xdr:rowOff>
    </xdr:from>
    <xdr:to>
      <xdr:col>24</xdr:col>
      <xdr:colOff>63500</xdr:colOff>
      <xdr:row>76</xdr:row>
      <xdr:rowOff>126336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2966471"/>
          <a:ext cx="838200" cy="19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107721</xdr:rowOff>
    </xdr:from>
    <xdr:to>
      <xdr:col>19</xdr:col>
      <xdr:colOff>177800</xdr:colOff>
      <xdr:row>76</xdr:row>
      <xdr:rowOff>123205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966471"/>
          <a:ext cx="889000" cy="18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122941</xdr:rowOff>
    </xdr:from>
    <xdr:to>
      <xdr:col>15</xdr:col>
      <xdr:colOff>50800</xdr:colOff>
      <xdr:row>76</xdr:row>
      <xdr:rowOff>123205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3153141"/>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122941</xdr:rowOff>
    </xdr:from>
    <xdr:to>
      <xdr:col>10</xdr:col>
      <xdr:colOff>114300</xdr:colOff>
      <xdr:row>76</xdr:row>
      <xdr:rowOff>143106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153141"/>
          <a:ext cx="8890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75536</xdr:rowOff>
    </xdr:from>
    <xdr:to>
      <xdr:col>24</xdr:col>
      <xdr:colOff>114300</xdr:colOff>
      <xdr:row>77</xdr:row>
      <xdr:rowOff>5686</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1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161913</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2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56921</xdr:rowOff>
    </xdr:from>
    <xdr:to>
      <xdr:col>20</xdr:col>
      <xdr:colOff>38100</xdr:colOff>
      <xdr:row>75</xdr:row>
      <xdr:rowOff>158521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9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3598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69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72405</xdr:rowOff>
    </xdr:from>
    <xdr:to>
      <xdr:col>15</xdr:col>
      <xdr:colOff>101600</xdr:colOff>
      <xdr:row>77</xdr:row>
      <xdr:rowOff>2555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1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165132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9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72141</xdr:rowOff>
    </xdr:from>
    <xdr:to>
      <xdr:col>10</xdr:col>
      <xdr:colOff>165100</xdr:colOff>
      <xdr:row>77</xdr:row>
      <xdr:rowOff>2291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1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9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92306</xdr:rowOff>
    </xdr:from>
    <xdr:to>
      <xdr:col>6</xdr:col>
      <xdr:colOff>38100</xdr:colOff>
      <xdr:row>77</xdr:row>
      <xdr:rowOff>22456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12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2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96655</xdr:rowOff>
    </xdr:from>
    <xdr:to>
      <xdr:col>24</xdr:col>
      <xdr:colOff>63500</xdr:colOff>
      <xdr:row>98</xdr:row>
      <xdr:rowOff>99595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98755"/>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99561</xdr:rowOff>
    </xdr:from>
    <xdr:to>
      <xdr:col>19</xdr:col>
      <xdr:colOff>177800</xdr:colOff>
      <xdr:row>98</xdr:row>
      <xdr:rowOff>99595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901661"/>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94224</xdr:rowOff>
    </xdr:from>
    <xdr:to>
      <xdr:col>15</xdr:col>
      <xdr:colOff>50800</xdr:colOff>
      <xdr:row>98</xdr:row>
      <xdr:rowOff>99561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96324"/>
          <a:ext cx="889000" cy="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94224</xdr:rowOff>
    </xdr:from>
    <xdr:to>
      <xdr:col>10</xdr:col>
      <xdr:colOff>114300</xdr:colOff>
      <xdr:row>98</xdr:row>
      <xdr:rowOff>96377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96324"/>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45855</xdr:rowOff>
    </xdr:from>
    <xdr:to>
      <xdr:col>24</xdr:col>
      <xdr:colOff>114300</xdr:colOff>
      <xdr:row>98</xdr:row>
      <xdr:rowOff>147455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132232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48795</xdr:rowOff>
    </xdr:from>
    <xdr:to>
      <xdr:col>20</xdr:col>
      <xdr:colOff>38100</xdr:colOff>
      <xdr:row>98</xdr:row>
      <xdr:rowOff>150395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141522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48761</xdr:rowOff>
    </xdr:from>
    <xdr:to>
      <xdr:col>15</xdr:col>
      <xdr:colOff>101600</xdr:colOff>
      <xdr:row>98</xdr:row>
      <xdr:rowOff>150361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141488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4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43424</xdr:rowOff>
    </xdr:from>
    <xdr:to>
      <xdr:col>10</xdr:col>
      <xdr:colOff>165100</xdr:colOff>
      <xdr:row>98</xdr:row>
      <xdr:rowOff>145024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136151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3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45577</xdr:rowOff>
    </xdr:from>
    <xdr:to>
      <xdr:col>6</xdr:col>
      <xdr:colOff>38100</xdr:colOff>
      <xdr:row>98</xdr:row>
      <xdr:rowOff>147177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138304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43841</xdr:rowOff>
    </xdr:from>
    <xdr:to>
      <xdr:col>55</xdr:col>
      <xdr:colOff>0</xdr:colOff>
      <xdr:row>39</xdr:row>
      <xdr:rowOff>43879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3039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43879</xdr:rowOff>
    </xdr:from>
    <xdr:to>
      <xdr:col>50</xdr:col>
      <xdr:colOff>114300</xdr:colOff>
      <xdr:row>39</xdr:row>
      <xdr:rowOff>43917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304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43917</xdr:rowOff>
    </xdr:from>
    <xdr:to>
      <xdr:col>45</xdr:col>
      <xdr:colOff>177800</xdr:colOff>
      <xdr:row>39</xdr:row>
      <xdr:rowOff>43917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43917</xdr:rowOff>
    </xdr:from>
    <xdr:to>
      <xdr:col>41</xdr:col>
      <xdr:colOff>50800</xdr:colOff>
      <xdr:row>39</xdr:row>
      <xdr:rowOff>43917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164491</xdr:rowOff>
    </xdr:from>
    <xdr:to>
      <xdr:col>55</xdr:col>
      <xdr:colOff>50800</xdr:colOff>
      <xdr:row>39</xdr:row>
      <xdr:rowOff>94641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123297</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164529</xdr:rowOff>
    </xdr:from>
    <xdr:to>
      <xdr:col>50</xdr:col>
      <xdr:colOff>165100</xdr:colOff>
      <xdr:row>39</xdr:row>
      <xdr:rowOff>94679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85806</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164567</xdr:rowOff>
    </xdr:from>
    <xdr:to>
      <xdr:col>46</xdr:col>
      <xdr:colOff>38100</xdr:colOff>
      <xdr:row>39</xdr:row>
      <xdr:rowOff>94717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85844</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164567</xdr:rowOff>
    </xdr:from>
    <xdr:to>
      <xdr:col>41</xdr:col>
      <xdr:colOff>101600</xdr:colOff>
      <xdr:row>39</xdr:row>
      <xdr:rowOff>94717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85844</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164567</xdr:rowOff>
    </xdr:from>
    <xdr:to>
      <xdr:col>36</xdr:col>
      <xdr:colOff>165100</xdr:colOff>
      <xdr:row>39</xdr:row>
      <xdr:rowOff>94717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85844</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97076</xdr:rowOff>
    </xdr:from>
    <xdr:to>
      <xdr:col>55</xdr:col>
      <xdr:colOff>0</xdr:colOff>
      <xdr:row>58</xdr:row>
      <xdr:rowOff>101015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1176"/>
          <a:ext cx="8382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94114</xdr:rowOff>
    </xdr:from>
    <xdr:to>
      <xdr:col>50</xdr:col>
      <xdr:colOff>114300</xdr:colOff>
      <xdr:row>58</xdr:row>
      <xdr:rowOff>101015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38214"/>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43955</xdr:rowOff>
    </xdr:from>
    <xdr:to>
      <xdr:col>45</xdr:col>
      <xdr:colOff>177800</xdr:colOff>
      <xdr:row>58</xdr:row>
      <xdr:rowOff>94114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88055"/>
          <a:ext cx="8890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43955</xdr:rowOff>
    </xdr:from>
    <xdr:to>
      <xdr:col>41</xdr:col>
      <xdr:colOff>50800</xdr:colOff>
      <xdr:row>58</xdr:row>
      <xdr:rowOff>93504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88055"/>
          <a:ext cx="8890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46276</xdr:rowOff>
    </xdr:from>
    <xdr:to>
      <xdr:col>55</xdr:col>
      <xdr:colOff>50800</xdr:colOff>
      <xdr:row>58</xdr:row>
      <xdr:rowOff>147876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50215</xdr:rowOff>
    </xdr:from>
    <xdr:to>
      <xdr:col>50</xdr:col>
      <xdr:colOff>165100</xdr:colOff>
      <xdr:row>58</xdr:row>
      <xdr:rowOff>151815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142942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43314</xdr:rowOff>
    </xdr:from>
    <xdr:to>
      <xdr:col>46</xdr:col>
      <xdr:colOff>38100</xdr:colOff>
      <xdr:row>58</xdr:row>
      <xdr:rowOff>144914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136041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164605</xdr:rowOff>
    </xdr:from>
    <xdr:to>
      <xdr:col>41</xdr:col>
      <xdr:colOff>101600</xdr:colOff>
      <xdr:row>58</xdr:row>
      <xdr:rowOff>94755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111282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42704</xdr:rowOff>
    </xdr:from>
    <xdr:to>
      <xdr:col>36</xdr:col>
      <xdr:colOff>165100</xdr:colOff>
      <xdr:row>58</xdr:row>
      <xdr:rowOff>144304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135431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7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21951</xdr:rowOff>
    </xdr:from>
    <xdr:to>
      <xdr:col>55</xdr:col>
      <xdr:colOff>0</xdr:colOff>
      <xdr:row>78</xdr:row>
      <xdr:rowOff>37638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95051"/>
          <a:ext cx="8382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37638</xdr:rowOff>
    </xdr:from>
    <xdr:to>
      <xdr:col>50</xdr:col>
      <xdr:colOff>114300</xdr:colOff>
      <xdr:row>78</xdr:row>
      <xdr:rowOff>131722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10738"/>
          <a:ext cx="889000" cy="9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107189</xdr:rowOff>
    </xdr:from>
    <xdr:to>
      <xdr:col>45</xdr:col>
      <xdr:colOff>177800</xdr:colOff>
      <xdr:row>78</xdr:row>
      <xdr:rowOff>131722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80289"/>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94675</xdr:rowOff>
    </xdr:from>
    <xdr:to>
      <xdr:col>41</xdr:col>
      <xdr:colOff>50800</xdr:colOff>
      <xdr:row>78</xdr:row>
      <xdr:rowOff>107189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67775"/>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142601</xdr:rowOff>
    </xdr:from>
    <xdr:to>
      <xdr:col>55</xdr:col>
      <xdr:colOff>50800</xdr:colOff>
      <xdr:row>78</xdr:row>
      <xdr:rowOff>72751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165478</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158288</xdr:rowOff>
    </xdr:from>
    <xdr:to>
      <xdr:col>50</xdr:col>
      <xdr:colOff>165100</xdr:colOff>
      <xdr:row>78</xdr:row>
      <xdr:rowOff>88438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104965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80922</xdr:rowOff>
    </xdr:from>
    <xdr:to>
      <xdr:col>46</xdr:col>
      <xdr:colOff>38100</xdr:colOff>
      <xdr:row>79</xdr:row>
      <xdr:rowOff>11072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2199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56389</xdr:rowOff>
    </xdr:from>
    <xdr:to>
      <xdr:col>41</xdr:col>
      <xdr:colOff>101600</xdr:colOff>
      <xdr:row>78</xdr:row>
      <xdr:rowOff>157989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3066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43875</xdr:rowOff>
    </xdr:from>
    <xdr:to>
      <xdr:col>36</xdr:col>
      <xdr:colOff>165100</xdr:colOff>
      <xdr:row>78</xdr:row>
      <xdr:rowOff>145475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162002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40233</xdr:rowOff>
    </xdr:from>
    <xdr:to>
      <xdr:col>55</xdr:col>
      <xdr:colOff>0</xdr:colOff>
      <xdr:row>98</xdr:row>
      <xdr:rowOff>68331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42333"/>
          <a:ext cx="8382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62677</xdr:rowOff>
    </xdr:from>
    <xdr:to>
      <xdr:col>50</xdr:col>
      <xdr:colOff>114300</xdr:colOff>
      <xdr:row>98</xdr:row>
      <xdr:rowOff>68331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64777"/>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30826</xdr:rowOff>
    </xdr:from>
    <xdr:to>
      <xdr:col>45</xdr:col>
      <xdr:colOff>177800</xdr:colOff>
      <xdr:row>98</xdr:row>
      <xdr:rowOff>62677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3292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25868</xdr:rowOff>
    </xdr:from>
    <xdr:to>
      <xdr:col>41</xdr:col>
      <xdr:colOff>50800</xdr:colOff>
      <xdr:row>98</xdr:row>
      <xdr:rowOff>30826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27968"/>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160883</xdr:rowOff>
    </xdr:from>
    <xdr:to>
      <xdr:col>55</xdr:col>
      <xdr:colOff>50800</xdr:colOff>
      <xdr:row>98</xdr:row>
      <xdr:rowOff>91033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17531</xdr:rowOff>
    </xdr:from>
    <xdr:to>
      <xdr:col>50</xdr:col>
      <xdr:colOff>165100</xdr:colOff>
      <xdr:row>98</xdr:row>
      <xdr:rowOff>119131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110258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11877</xdr:rowOff>
    </xdr:from>
    <xdr:to>
      <xdr:col>46</xdr:col>
      <xdr:colOff>38100</xdr:colOff>
      <xdr:row>98</xdr:row>
      <xdr:rowOff>113477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104604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0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151476</xdr:rowOff>
    </xdr:from>
    <xdr:to>
      <xdr:col>41</xdr:col>
      <xdr:colOff>101600</xdr:colOff>
      <xdr:row>98</xdr:row>
      <xdr:rowOff>81626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72753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7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146518</xdr:rowOff>
    </xdr:from>
    <xdr:to>
      <xdr:col>36</xdr:col>
      <xdr:colOff>165100</xdr:colOff>
      <xdr:row>98</xdr:row>
      <xdr:rowOff>76668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67795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86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141407</xdr:rowOff>
    </xdr:from>
    <xdr:to>
      <xdr:col>85</xdr:col>
      <xdr:colOff>127000</xdr:colOff>
      <xdr:row>37</xdr:row>
      <xdr:rowOff>156068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85057"/>
          <a:ext cx="8382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17704</xdr:rowOff>
    </xdr:from>
    <xdr:to>
      <xdr:col>81</xdr:col>
      <xdr:colOff>50800</xdr:colOff>
      <xdr:row>37</xdr:row>
      <xdr:rowOff>156068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018454"/>
          <a:ext cx="889000" cy="48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17704</xdr:rowOff>
    </xdr:from>
    <xdr:to>
      <xdr:col>76</xdr:col>
      <xdr:colOff>114300</xdr:colOff>
      <xdr:row>37</xdr:row>
      <xdr:rowOff>139944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018454"/>
          <a:ext cx="889000" cy="46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118547</xdr:rowOff>
    </xdr:from>
    <xdr:to>
      <xdr:col>71</xdr:col>
      <xdr:colOff>177800</xdr:colOff>
      <xdr:row>37</xdr:row>
      <xdr:rowOff>139944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462197"/>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90607</xdr:rowOff>
    </xdr:from>
    <xdr:to>
      <xdr:col>85</xdr:col>
      <xdr:colOff>177800</xdr:colOff>
      <xdr:row>38</xdr:row>
      <xdr:rowOff>20757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69034</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105268</xdr:rowOff>
    </xdr:from>
    <xdr:to>
      <xdr:col>81</xdr:col>
      <xdr:colOff>101600</xdr:colOff>
      <xdr:row>38</xdr:row>
      <xdr:rowOff>35418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4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26545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4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138354</xdr:rowOff>
    </xdr:from>
    <xdr:to>
      <xdr:col>76</xdr:col>
      <xdr:colOff>165100</xdr:colOff>
      <xdr:row>35</xdr:row>
      <xdr:rowOff>68504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59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85031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89144</xdr:rowOff>
    </xdr:from>
    <xdr:to>
      <xdr:col>72</xdr:col>
      <xdr:colOff>38100</xdr:colOff>
      <xdr:row>38</xdr:row>
      <xdr:rowOff>19293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327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67747</xdr:rowOff>
    </xdr:from>
    <xdr:to>
      <xdr:col>67</xdr:col>
      <xdr:colOff>101600</xdr:colOff>
      <xdr:row>37</xdr:row>
      <xdr:rowOff>169347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160474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28042</xdr:rowOff>
    </xdr:from>
    <xdr:to>
      <xdr:col>85</xdr:col>
      <xdr:colOff>127000</xdr:colOff>
      <xdr:row>58</xdr:row>
      <xdr:rowOff>48216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972142"/>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28042</xdr:rowOff>
    </xdr:from>
    <xdr:to>
      <xdr:col>81</xdr:col>
      <xdr:colOff>50800</xdr:colOff>
      <xdr:row>58</xdr:row>
      <xdr:rowOff>47761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72142"/>
          <a:ext cx="8890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47753</xdr:rowOff>
    </xdr:from>
    <xdr:to>
      <xdr:col>76</xdr:col>
      <xdr:colOff>114300</xdr:colOff>
      <xdr:row>58</xdr:row>
      <xdr:rowOff>47761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99185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136158</xdr:rowOff>
    </xdr:from>
    <xdr:to>
      <xdr:col>71</xdr:col>
      <xdr:colOff>177800</xdr:colOff>
      <xdr:row>58</xdr:row>
      <xdr:rowOff>47753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908808"/>
          <a:ext cx="889000" cy="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168866</xdr:rowOff>
    </xdr:from>
    <xdr:to>
      <xdr:col>85</xdr:col>
      <xdr:colOff>177800</xdr:colOff>
      <xdr:row>58</xdr:row>
      <xdr:rowOff>99016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83793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148692</xdr:rowOff>
    </xdr:from>
    <xdr:to>
      <xdr:col>81</xdr:col>
      <xdr:colOff>101600</xdr:colOff>
      <xdr:row>58</xdr:row>
      <xdr:rowOff>78842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69969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168411</xdr:rowOff>
    </xdr:from>
    <xdr:to>
      <xdr:col>76</xdr:col>
      <xdr:colOff>165100</xdr:colOff>
      <xdr:row>58</xdr:row>
      <xdr:rowOff>98561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89688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168403</xdr:rowOff>
    </xdr:from>
    <xdr:to>
      <xdr:col>72</xdr:col>
      <xdr:colOff>38100</xdr:colOff>
      <xdr:row>58</xdr:row>
      <xdr:rowOff>98553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89680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85358</xdr:rowOff>
    </xdr:from>
    <xdr:to>
      <xdr:col>67</xdr:col>
      <xdr:colOff>101600</xdr:colOff>
      <xdr:row>58</xdr:row>
      <xdr:rowOff>15508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32035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63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39897</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44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8167</xdr:rowOff>
    </xdr:from>
    <xdr:to>
      <xdr:col>76</xdr:col>
      <xdr:colOff>114300</xdr:colOff>
      <xdr:row>79</xdr:row>
      <xdr:rowOff>39897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52717"/>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128685</xdr:rowOff>
    </xdr:from>
    <xdr:to>
      <xdr:col>71</xdr:col>
      <xdr:colOff>177800</xdr:colOff>
      <xdr:row>79</xdr:row>
      <xdr:rowOff>8167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01785"/>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160547</xdr:rowOff>
    </xdr:from>
    <xdr:to>
      <xdr:col>76</xdr:col>
      <xdr:colOff>165100</xdr:colOff>
      <xdr:row>79</xdr:row>
      <xdr:rowOff>90697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81824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128817</xdr:rowOff>
    </xdr:from>
    <xdr:to>
      <xdr:col>72</xdr:col>
      <xdr:colOff>38100</xdr:colOff>
      <xdr:row>79</xdr:row>
      <xdr:rowOff>58967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50094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77885</xdr:rowOff>
    </xdr:from>
    <xdr:to>
      <xdr:col>67</xdr:col>
      <xdr:colOff>101600</xdr:colOff>
      <xdr:row>79</xdr:row>
      <xdr:rowOff>8035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170612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5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104615</xdr:rowOff>
    </xdr:from>
    <xdr:to>
      <xdr:col>85</xdr:col>
      <xdr:colOff>127000</xdr:colOff>
      <xdr:row>98</xdr:row>
      <xdr:rowOff>115145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906715"/>
          <a:ext cx="8382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104615</xdr:rowOff>
    </xdr:from>
    <xdr:to>
      <xdr:col>81</xdr:col>
      <xdr:colOff>50800</xdr:colOff>
      <xdr:row>98</xdr:row>
      <xdr:rowOff>120822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906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120822</xdr:rowOff>
    </xdr:from>
    <xdr:to>
      <xdr:col>76</xdr:col>
      <xdr:colOff>114300</xdr:colOff>
      <xdr:row>98</xdr:row>
      <xdr:rowOff>125406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92292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125406</xdr:rowOff>
    </xdr:from>
    <xdr:to>
      <xdr:col>71</xdr:col>
      <xdr:colOff>177800</xdr:colOff>
      <xdr:row>98</xdr:row>
      <xdr:rowOff>133755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927506"/>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64345</xdr:rowOff>
    </xdr:from>
    <xdr:to>
      <xdr:col>85</xdr:col>
      <xdr:colOff>177800</xdr:colOff>
      <xdr:row>98</xdr:row>
      <xdr:rowOff>165945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8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150722</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53815</xdr:rowOff>
    </xdr:from>
    <xdr:to>
      <xdr:col>81</xdr:col>
      <xdr:colOff>101600</xdr:colOff>
      <xdr:row>98</xdr:row>
      <xdr:rowOff>155415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8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146542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70022</xdr:rowOff>
    </xdr:from>
    <xdr:to>
      <xdr:col>76</xdr:col>
      <xdr:colOff>165100</xdr:colOff>
      <xdr:row>99</xdr:row>
      <xdr:rowOff>172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8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162749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9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74606</xdr:rowOff>
    </xdr:from>
    <xdr:to>
      <xdr:col>72</xdr:col>
      <xdr:colOff>38100</xdr:colOff>
      <xdr:row>99</xdr:row>
      <xdr:rowOff>4756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8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167333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9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82955</xdr:rowOff>
    </xdr:from>
    <xdr:to>
      <xdr:col>67</xdr:col>
      <xdr:colOff>101600</xdr:colOff>
      <xdr:row>99</xdr:row>
      <xdr:rowOff>13105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8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4232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認定こども園の整備事業が終了したため減少した。土木費は、村道改良事業等の事業増に伴い増加している。今後においても継続的な事業実施が予定されているため増加傾向にな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公債費について、過疎債等の償還終了により、一時的に減少したものの、継続的に実施している村道改良事業の財源として公共事業等債を充当していくため、今後は増加傾向になると予測される。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人口減少が進む中で、住民一人あたりのコストが増加する可能性は高いが、財政規模に見合った事業を実施するようスケジュールの長期化等で調整していくよう努める。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継続的な事業を実施していることから、基金からの繰入れも行っており、単年度収支はマイナスとなっている。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今後も役場庁舎の建て替えや小中一貫校事業等大きなプロジェクトを計画していることから、基金の減少も含め今の状態が続くと思われる。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一般会計をはじめ、全ての事業会計において赤字となっているものはない。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2966759</v>
      </c>
      <c r="BO4" s="441"/>
      <c r="BP4" s="441"/>
      <c r="BQ4" s="441"/>
      <c r="BR4" s="441"/>
      <c r="BS4" s="441"/>
      <c r="BT4" s="441"/>
      <c r="BU4" s="442"/>
      <c r="BV4" s="440">
        <v>3157646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11.8</v>
      </c>
      <c r="CU4" s="622"/>
      <c r="CV4" s="622"/>
      <c r="CW4" s="622"/>
      <c r="CX4" s="622"/>
      <c r="CY4" s="622"/>
      <c r="CZ4" s="622"/>
      <c r="DA4" s="623"/>
      <c r="DB4" s="621">
        <v>10.5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2755609</v>
      </c>
      <c r="BO5" s="446"/>
      <c r="BP5" s="446"/>
      <c r="BQ5" s="446"/>
      <c r="BR5" s="446"/>
      <c r="BS5" s="446"/>
      <c r="BT5" s="446"/>
      <c r="BU5" s="447"/>
      <c r="BV5" s="445">
        <v>2885861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79.900000000000006</v>
      </c>
      <c r="CU5" s="416"/>
      <c r="CV5" s="416"/>
      <c r="CW5" s="416"/>
      <c r="CX5" s="416"/>
      <c r="CY5" s="416"/>
      <c r="CZ5" s="416"/>
      <c r="DA5" s="417"/>
      <c r="DB5" s="415">
        <v>77.3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211150</v>
      </c>
      <c r="BO6" s="446"/>
      <c r="BP6" s="446"/>
      <c r="BQ6" s="446"/>
      <c r="BR6" s="446"/>
      <c r="BS6" s="446"/>
      <c r="BT6" s="446"/>
      <c r="BU6" s="447"/>
      <c r="BV6" s="445">
        <v>271785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83.3</v>
      </c>
      <c r="CU6" s="596"/>
      <c r="CV6" s="596"/>
      <c r="CW6" s="596"/>
      <c r="CX6" s="596"/>
      <c r="CY6" s="596"/>
      <c r="CZ6" s="596"/>
      <c r="DA6" s="597"/>
      <c r="DB6" s="595">
        <v>80.599999999999994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8689</v>
      </c>
      <c r="BO7" s="446"/>
      <c r="BP7" s="446"/>
      <c r="BQ7" s="446"/>
      <c r="BR7" s="446"/>
      <c r="BS7" s="446"/>
      <c r="BT7" s="446"/>
      <c r="BU7" s="447"/>
      <c r="BV7" s="445">
        <v>83587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1719062</v>
      </c>
      <c r="CU7" s="446"/>
      <c r="CV7" s="446"/>
      <c r="CW7" s="446"/>
      <c r="CX7" s="446"/>
      <c r="CY7" s="446"/>
      <c r="CZ7" s="446"/>
      <c r="DA7" s="447"/>
      <c r="DB7" s="445">
        <v>1791034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202461</v>
      </c>
      <c r="BO8" s="446"/>
      <c r="BP8" s="446"/>
      <c r="BQ8" s="446"/>
      <c r="BR8" s="446"/>
      <c r="BS8" s="446"/>
      <c r="BT8" s="446"/>
      <c r="BU8" s="447"/>
      <c r="BV8" s="445">
        <v>188198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0.24</v>
      </c>
      <c r="CU8" s="559"/>
      <c r="CV8" s="559"/>
      <c r="CW8" s="559"/>
      <c r="CX8" s="559"/>
      <c r="CY8" s="559"/>
      <c r="CZ8" s="559"/>
      <c r="DA8" s="560"/>
      <c r="DB8" s="558">
        <v>0.24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3647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14263</v>
      </c>
      <c r="BO9" s="446"/>
      <c r="BP9" s="446"/>
      <c r="BQ9" s="446"/>
      <c r="BR9" s="446"/>
      <c r="BS9" s="446"/>
      <c r="BT9" s="446"/>
      <c r="BU9" s="447"/>
      <c r="BV9" s="445">
        <v>-111499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8.5</v>
      </c>
      <c r="CU9" s="416"/>
      <c r="CV9" s="416"/>
      <c r="CW9" s="416"/>
      <c r="CX9" s="416"/>
      <c r="CY9" s="416"/>
      <c r="CZ9" s="416"/>
      <c r="DA9" s="417"/>
      <c r="DB9" s="415">
        <v>8.6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3898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244</v>
      </c>
      <c r="BO10" s="446"/>
      <c r="BP10" s="446"/>
      <c r="BQ10" s="446"/>
      <c r="BR10" s="446"/>
      <c r="BS10" s="446"/>
      <c r="BT10" s="446"/>
      <c r="BU10" s="447"/>
      <c r="BV10" s="445">
        <v>425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3321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120</v>
      </c>
      <c r="AV12" s="503"/>
      <c r="AW12" s="503"/>
      <c r="AX12" s="503"/>
      <c r="AY12" s="425" t="s">
        <v>129</v>
      </c>
      <c r="AZ12" s="426"/>
      <c r="BA12" s="426"/>
      <c r="BB12" s="426"/>
      <c r="BC12" s="426"/>
      <c r="BD12" s="426"/>
      <c r="BE12" s="426"/>
      <c r="BF12" s="426"/>
      <c r="BG12" s="426"/>
      <c r="BH12" s="426"/>
      <c r="BI12" s="426"/>
      <c r="BJ12" s="426"/>
      <c r="BK12" s="426"/>
      <c r="BL12" s="426"/>
      <c r="BM12" s="427"/>
      <c r="BN12" s="445">
        <v>40000</v>
      </c>
      <c r="BO12" s="446"/>
      <c r="BP12" s="446"/>
      <c r="BQ12" s="446"/>
      <c r="BR12" s="446"/>
      <c r="BS12" s="446"/>
      <c r="BT12" s="446"/>
      <c r="BU12" s="447"/>
      <c r="BV12" s="445">
        <v>172000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3314</v>
      </c>
      <c r="S13" s="549"/>
      <c r="T13" s="549"/>
      <c r="U13" s="549"/>
      <c r="V13" s="550"/>
      <c r="W13" s="536" t="s">
        <v>133</v>
      </c>
      <c r="X13" s="458"/>
      <c r="Y13" s="458"/>
      <c r="Z13" s="458"/>
      <c r="AA13" s="458"/>
      <c r="AB13" s="459"/>
      <c r="AC13" s="421">
        <v>438</v>
      </c>
      <c r="AD13" s="422"/>
      <c r="AE13" s="422"/>
      <c r="AF13" s="422"/>
      <c r="AG13" s="423"/>
      <c r="AH13" s="421">
        <v>396</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-25493</v>
      </c>
      <c r="BO13" s="446"/>
      <c r="BP13" s="446"/>
      <c r="BQ13" s="446"/>
      <c r="BR13" s="446"/>
      <c r="BS13" s="446"/>
      <c r="BT13" s="446"/>
      <c r="BU13" s="447"/>
      <c r="BV13" s="445">
        <v>-283074</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8.5</v>
      </c>
      <c r="CU13" s="416"/>
      <c r="CV13" s="416"/>
      <c r="CW13" s="416"/>
      <c r="CX13" s="416"/>
      <c r="CY13" s="416"/>
      <c r="CZ13" s="416"/>
      <c r="DA13" s="417"/>
      <c r="DB13" s="415">
        <v>8.3000000000000007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3356</v>
      </c>
      <c r="S14" s="549"/>
      <c r="T14" s="549"/>
      <c r="U14" s="549"/>
      <c r="V14" s="550"/>
      <c r="W14" s="551"/>
      <c r="X14" s="461"/>
      <c r="Y14" s="461"/>
      <c r="Z14" s="461"/>
      <c r="AA14" s="461"/>
      <c r="AB14" s="462"/>
      <c r="AC14" s="541">
        <v>26.2</v>
      </c>
      <c r="AD14" s="542"/>
      <c r="AE14" s="542"/>
      <c r="AF14" s="542"/>
      <c r="AG14" s="543"/>
      <c r="AH14" s="541">
        <v>23.1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27</v>
      </c>
      <c r="CU14" s="553"/>
      <c r="CV14" s="553"/>
      <c r="CW14" s="553"/>
      <c r="CX14" s="553"/>
      <c r="CY14" s="553"/>
      <c r="CZ14" s="553"/>
      <c r="DA14" s="554"/>
      <c r="DB14" s="552">
        <v>38.4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3348</v>
      </c>
      <c r="S15" s="549"/>
      <c r="T15" s="549"/>
      <c r="U15" s="549"/>
      <c r="V15" s="550"/>
      <c r="W15" s="536" t="s">
        <v>141</v>
      </c>
      <c r="X15" s="458"/>
      <c r="Y15" s="458"/>
      <c r="Z15" s="458"/>
      <c r="AA15" s="458"/>
      <c r="AB15" s="459"/>
      <c r="AC15" s="421">
        <v>356</v>
      </c>
      <c r="AD15" s="422"/>
      <c r="AE15" s="422"/>
      <c r="AF15" s="422"/>
      <c r="AG15" s="423"/>
      <c r="AH15" s="421">
        <v>371</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387386</v>
      </c>
      <c r="BO15" s="441"/>
      <c r="BP15" s="441"/>
      <c r="BQ15" s="441"/>
      <c r="BR15" s="441"/>
      <c r="BS15" s="441"/>
      <c r="BT15" s="441"/>
      <c r="BU15" s="442"/>
      <c r="BV15" s="440">
        <v>395631</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21.3</v>
      </c>
      <c r="AD16" s="542"/>
      <c r="AE16" s="542"/>
      <c r="AF16" s="542"/>
      <c r="AG16" s="543"/>
      <c r="AH16" s="541">
        <v>21.6</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1551401</v>
      </c>
      <c r="BO16" s="446"/>
      <c r="BP16" s="446"/>
      <c r="BQ16" s="446"/>
      <c r="BR16" s="446"/>
      <c r="BS16" s="446"/>
      <c r="BT16" s="446"/>
      <c r="BU16" s="447"/>
      <c r="BV16" s="445">
        <v>1618315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876</v>
      </c>
      <c r="AD17" s="422"/>
      <c r="AE17" s="422"/>
      <c r="AF17" s="422"/>
      <c r="AG17" s="423"/>
      <c r="AH17" s="421">
        <v>950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484134</v>
      </c>
      <c r="BO17" s="446"/>
      <c r="BP17" s="446"/>
      <c r="BQ17" s="446"/>
      <c r="BR17" s="446"/>
      <c r="BS17" s="446"/>
      <c r="BT17" s="446"/>
      <c r="BU17" s="447"/>
      <c r="BV17" s="445">
        <v>493277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85.25</v>
      </c>
      <c r="M18" s="510"/>
      <c r="N18" s="510"/>
      <c r="O18" s="510"/>
      <c r="P18" s="510"/>
      <c r="Q18" s="510"/>
      <c r="R18" s="511"/>
      <c r="S18" s="511"/>
      <c r="T18" s="511"/>
      <c r="U18" s="511"/>
      <c r="V18" s="512"/>
      <c r="W18" s="526"/>
      <c r="X18" s="527"/>
      <c r="Y18" s="527"/>
      <c r="Z18" s="527"/>
      <c r="AA18" s="527"/>
      <c r="AB18" s="537"/>
      <c r="AC18" s="409">
        <v>52.5</v>
      </c>
      <c r="AD18" s="410"/>
      <c r="AE18" s="410"/>
      <c r="AF18" s="410"/>
      <c r="AG18" s="513"/>
      <c r="AH18" s="409">
        <v>55.3</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1396007</v>
      </c>
      <c r="BO18" s="446"/>
      <c r="BP18" s="446"/>
      <c r="BQ18" s="446"/>
      <c r="BR18" s="446"/>
      <c r="BS18" s="446"/>
      <c r="BT18" s="446"/>
      <c r="BU18" s="447"/>
      <c r="BV18" s="445">
        <v>1394360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43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2064208</v>
      </c>
      <c r="BO19" s="446"/>
      <c r="BP19" s="446"/>
      <c r="BQ19" s="446"/>
      <c r="BR19" s="446"/>
      <c r="BS19" s="446"/>
      <c r="BT19" s="446"/>
      <c r="BU19" s="447"/>
      <c r="BV19" s="445">
        <v>2280955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980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2072393</v>
      </c>
      <c r="BO23" s="446"/>
      <c r="BP23" s="446"/>
      <c r="BQ23" s="446"/>
      <c r="BR23" s="446"/>
      <c r="BS23" s="446"/>
      <c r="BT23" s="446"/>
      <c r="BU23" s="447"/>
      <c r="BV23" s="445">
        <v>2025924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6200</v>
      </c>
      <c r="R24" s="422"/>
      <c r="S24" s="422"/>
      <c r="T24" s="422"/>
      <c r="U24" s="422"/>
      <c r="V24" s="423"/>
      <c r="W24" s="487"/>
      <c r="X24" s="478"/>
      <c r="Y24" s="479"/>
      <c r="Z24" s="418" t="s">
        <v>165</v>
      </c>
      <c r="AA24" s="419"/>
      <c r="AB24" s="419"/>
      <c r="AC24" s="419"/>
      <c r="AD24" s="419"/>
      <c r="AE24" s="419"/>
      <c r="AF24" s="419"/>
      <c r="AG24" s="420"/>
      <c r="AH24" s="421">
        <v>47</v>
      </c>
      <c r="AI24" s="422"/>
      <c r="AJ24" s="422"/>
      <c r="AK24" s="422"/>
      <c r="AL24" s="423"/>
      <c r="AM24" s="421">
        <v>132916</v>
      </c>
      <c r="AN24" s="422"/>
      <c r="AO24" s="422"/>
      <c r="AP24" s="422"/>
      <c r="AQ24" s="422"/>
      <c r="AR24" s="423"/>
      <c r="AS24" s="421">
        <v>2828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1578840</v>
      </c>
      <c r="BO24" s="446"/>
      <c r="BP24" s="446"/>
      <c r="BQ24" s="446"/>
      <c r="BR24" s="446"/>
      <c r="BS24" s="446"/>
      <c r="BT24" s="446"/>
      <c r="BU24" s="447"/>
      <c r="BV24" s="445">
        <v>1480213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5200</v>
      </c>
      <c r="R25" s="422"/>
      <c r="S25" s="422"/>
      <c r="T25" s="422"/>
      <c r="U25" s="422"/>
      <c r="V25" s="423"/>
      <c r="W25" s="487"/>
      <c r="X25" s="478"/>
      <c r="Y25" s="479"/>
      <c r="Z25" s="418" t="s">
        <v>168</v>
      </c>
      <c r="AA25" s="419"/>
      <c r="AB25" s="419"/>
      <c r="AC25" s="419"/>
      <c r="AD25" s="419"/>
      <c r="AE25" s="419"/>
      <c r="AF25" s="419"/>
      <c r="AG25" s="420"/>
      <c r="AH25" s="421" t="s">
        <v>123</v>
      </c>
      <c r="AI25" s="422"/>
      <c r="AJ25" s="422"/>
      <c r="AK25" s="422"/>
      <c r="AL25" s="423"/>
      <c r="AM25" s="421" t="s">
        <v>123</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43742</v>
      </c>
      <c r="BO25" s="441"/>
      <c r="BP25" s="441"/>
      <c r="BQ25" s="441"/>
      <c r="BR25" s="441"/>
      <c r="BS25" s="441"/>
      <c r="BT25" s="441"/>
      <c r="BU25" s="442"/>
      <c r="BV25" s="440">
        <v>87483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5200</v>
      </c>
      <c r="R26" s="422"/>
      <c r="S26" s="422"/>
      <c r="T26" s="422"/>
      <c r="U26" s="422"/>
      <c r="V26" s="423"/>
      <c r="W26" s="487"/>
      <c r="X26" s="478"/>
      <c r="Y26" s="479"/>
      <c r="Z26" s="418" t="s">
        <v>172</v>
      </c>
      <c r="AA26" s="500"/>
      <c r="AB26" s="500"/>
      <c r="AC26" s="500"/>
      <c r="AD26" s="500"/>
      <c r="AE26" s="500"/>
      <c r="AF26" s="500"/>
      <c r="AG26" s="501"/>
      <c r="AH26" s="421">
        <v>2</v>
      </c>
      <c r="AI26" s="422"/>
      <c r="AJ26" s="422"/>
      <c r="AK26" s="422"/>
      <c r="AL26" s="423"/>
      <c r="AM26" s="421" t="s">
        <v>173</v>
      </c>
      <c r="AN26" s="422"/>
      <c r="AO26" s="422"/>
      <c r="AP26" s="422"/>
      <c r="AQ26" s="422"/>
      <c r="AR26" s="423"/>
      <c r="AS26" s="421" t="s">
        <v>173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175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2300</v>
      </c>
      <c r="R27" s="422"/>
      <c r="S27" s="422"/>
      <c r="T27" s="422"/>
      <c r="U27" s="422"/>
      <c r="V27" s="423"/>
      <c r="W27" s="487"/>
      <c r="X27" s="478"/>
      <c r="Y27" s="479"/>
      <c r="Z27" s="418" t="s">
        <v>177</v>
      </c>
      <c r="AA27" s="419"/>
      <c r="AB27" s="419"/>
      <c r="AC27" s="419"/>
      <c r="AD27" s="419"/>
      <c r="AE27" s="419"/>
      <c r="AF27" s="419"/>
      <c r="AG27" s="420"/>
      <c r="AH27" s="421">
        <v>4</v>
      </c>
      <c r="AI27" s="422"/>
      <c r="AJ27" s="422"/>
      <c r="AK27" s="422"/>
      <c r="AL27" s="423"/>
      <c r="AM27" s="421">
        <v>13475</v>
      </c>
      <c r="AN27" s="422"/>
      <c r="AO27" s="422"/>
      <c r="AP27" s="422"/>
      <c r="AQ27" s="422"/>
      <c r="AR27" s="423"/>
      <c r="AS27" s="421">
        <v>3369</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73219</v>
      </c>
      <c r="BO27" s="449"/>
      <c r="BP27" s="449"/>
      <c r="BQ27" s="449"/>
      <c r="BR27" s="449"/>
      <c r="BS27" s="449"/>
      <c r="BT27" s="449"/>
      <c r="BU27" s="450"/>
      <c r="BV27" s="448">
        <v>73219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1700</v>
      </c>
      <c r="R28" s="422"/>
      <c r="S28" s="422"/>
      <c r="T28" s="422"/>
      <c r="U28" s="422"/>
      <c r="V28" s="423"/>
      <c r="W28" s="487"/>
      <c r="X28" s="478"/>
      <c r="Y28" s="479"/>
      <c r="Z28" s="418" t="s">
        <v>180</v>
      </c>
      <c r="AA28" s="419"/>
      <c r="AB28" s="419"/>
      <c r="AC28" s="419"/>
      <c r="AD28" s="419"/>
      <c r="AE28" s="419"/>
      <c r="AF28" s="419"/>
      <c r="AG28" s="420"/>
      <c r="AH28" s="421" t="s">
        <v>169</v>
      </c>
      <c r="AI28" s="422"/>
      <c r="AJ28" s="422"/>
      <c r="AK28" s="422"/>
      <c r="AL28" s="423"/>
      <c r="AM28" s="421" t="s">
        <v>123</v>
      </c>
      <c r="AN28" s="422"/>
      <c r="AO28" s="422"/>
      <c r="AP28" s="422"/>
      <c r="AQ28" s="422"/>
      <c r="AR28" s="423"/>
      <c r="AS28" s="421" t="s">
        <v>169</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553796</v>
      </c>
      <c r="BO28" s="441"/>
      <c r="BP28" s="441"/>
      <c r="BQ28" s="441"/>
      <c r="BR28" s="441"/>
      <c r="BS28" s="441"/>
      <c r="BT28" s="441"/>
      <c r="BU28" s="442"/>
      <c r="BV28" s="440">
        <v>498552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8</v>
      </c>
      <c r="M29" s="422"/>
      <c r="N29" s="422"/>
      <c r="O29" s="422"/>
      <c r="P29" s="423"/>
      <c r="Q29" s="421">
        <v>1523</v>
      </c>
      <c r="R29" s="422"/>
      <c r="S29" s="422"/>
      <c r="T29" s="422"/>
      <c r="U29" s="422"/>
      <c r="V29" s="423"/>
      <c r="W29" s="488"/>
      <c r="X29" s="489"/>
      <c r="Y29" s="490"/>
      <c r="Z29" s="418" t="s">
        <v>183</v>
      </c>
      <c r="AA29" s="419"/>
      <c r="AB29" s="419"/>
      <c r="AC29" s="419"/>
      <c r="AD29" s="419"/>
      <c r="AE29" s="419"/>
      <c r="AF29" s="419"/>
      <c r="AG29" s="420"/>
      <c r="AH29" s="421">
        <v>51</v>
      </c>
      <c r="AI29" s="422"/>
      <c r="AJ29" s="422"/>
      <c r="AK29" s="422"/>
      <c r="AL29" s="423"/>
      <c r="AM29" s="421">
        <v>146391</v>
      </c>
      <c r="AN29" s="422"/>
      <c r="AO29" s="422"/>
      <c r="AP29" s="422"/>
      <c r="AQ29" s="422"/>
      <c r="AR29" s="423"/>
      <c r="AS29" s="421">
        <v>2870</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75346</v>
      </c>
      <c r="BO29" s="446"/>
      <c r="BP29" s="446"/>
      <c r="BQ29" s="446"/>
      <c r="BR29" s="446"/>
      <c r="BS29" s="446"/>
      <c r="BT29" s="446"/>
      <c r="BU29" s="447"/>
      <c r="BV29" s="445">
        <v>74327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97.5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637851</v>
      </c>
      <c r="BO30" s="449"/>
      <c r="BP30" s="449"/>
      <c r="BQ30" s="449"/>
      <c r="BR30" s="449"/>
      <c r="BS30" s="449"/>
      <c r="BT30" s="449"/>
      <c r="BU30" s="450"/>
      <c r="BV30" s="448">
        <v>597702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沼田市外二箇村清掃施設組合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田園プラザ川場</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利根沼田広域市町村圏振興整備組合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川場村土地開発公社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利根沼田学校組合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ウッドビレジ川場</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群馬県市町村会館管理組合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群馬県市町村総合事務組合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群馬県後期高齢者医療広域連合（一般会計）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群馬県後期高齢者医療広域連合（事業会計）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TsyB7R8Upv6tT7zRp51XA0erwcVbez5BpWvScWaBOal92avugeYwsmhmZGZJGrgkMOwnzdEiozioaqTMGwU5A==" saltValue="E5kXknvj2CD9mmmhLK+p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551</v>
      </c>
      <c r="D34" s="1224"/>
      <c r="E34" s="1225"/>
      <c r="F34" s="32">
        <v>12.28</v>
      </c>
      <c r="G34" s="33">
        <v>15.15</v>
      </c>
      <c r="H34" s="33">
        <v>16.489999999999998</v>
      </c>
      <c r="I34" s="33">
        <v>10.5</v>
      </c>
      <c r="J34" s="34">
        <v>11.77</v>
      </c>
      <c r="K34" s="22"/>
      <c r="L34" s="22"/>
      <c r="M34" s="22"/>
      <c r="N34" s="22"/>
      <c r="O34" s="22"/>
      <c r="P34" s="22"/>
    </row>
    <row r="35" spans="1:16" ht="39" customHeight="1" x14ac:dyDescent="0.15">
      <c r="A35" s="22"/>
      <c r="B35" s="35"/>
      <c r="C35" s="1218" t="s">
        <v>552</v>
      </c>
      <c r="D35" s="1219"/>
      <c r="E35" s="1220"/>
      <c r="F35" s="36">
        <v>1.7</v>
      </c>
      <c r="G35" s="37">
        <v>2.54</v>
      </c>
      <c r="H35" s="37">
        <v>3.4</v>
      </c>
      <c r="I35" s="37">
        <v>2.5299999999999998</v>
      </c>
      <c r="J35" s="38">
        <v>3.07</v>
      </c>
      <c r="K35" s="22"/>
      <c r="L35" s="22"/>
      <c r="M35" s="22"/>
      <c r="N35" s="22"/>
      <c r="O35" s="22"/>
      <c r="P35" s="22"/>
    </row>
    <row r="36" spans="1:16" ht="39" customHeight="1" x14ac:dyDescent="0.15">
      <c r="A36" s="22"/>
      <c r="B36" s="35"/>
      <c r="C36" s="1218" t="s">
        <v>553</v>
      </c>
      <c r="D36" s="1219"/>
      <c r="E36" s="1220"/>
      <c r="F36" s="36">
        <v>0.34</v>
      </c>
      <c r="G36" s="37">
        <v>0.11</v>
      </c>
      <c r="H36" s="37">
        <v>0.85</v>
      </c>
      <c r="I36" s="37">
        <v>1.1599999999999999</v>
      </c>
      <c r="J36" s="38">
        <v>1.18</v>
      </c>
      <c r="K36" s="22"/>
      <c r="L36" s="22"/>
      <c r="M36" s="22"/>
      <c r="N36" s="22"/>
      <c r="O36" s="22"/>
      <c r="P36" s="22"/>
    </row>
    <row r="37" spans="1:16" ht="39" customHeight="1" x14ac:dyDescent="0.15">
      <c r="A37" s="22"/>
      <c r="B37" s="35"/>
      <c r="C37" s="1218" t="s">
        <v>554</v>
      </c>
      <c r="D37" s="1219"/>
      <c r="E37" s="1220"/>
      <c r="F37" s="36">
        <v>0.22</v>
      </c>
      <c r="G37" s="37">
        <v>0.51</v>
      </c>
      <c r="H37" s="37">
        <v>0.59</v>
      </c>
      <c r="I37" s="37">
        <v>0.45</v>
      </c>
      <c r="J37" s="38">
        <v>0.32</v>
      </c>
      <c r="K37" s="22"/>
      <c r="L37" s="22"/>
      <c r="M37" s="22"/>
      <c r="N37" s="22"/>
      <c r="O37" s="22"/>
      <c r="P37" s="22"/>
    </row>
    <row r="38" spans="1:16" ht="39" customHeight="1" x14ac:dyDescent="0.15">
      <c r="A38" s="22"/>
      <c r="B38" s="35"/>
      <c r="C38" s="1218" t="s">
        <v>555</v>
      </c>
      <c r="D38" s="1219"/>
      <c r="E38" s="1220"/>
      <c r="F38" s="36">
        <v>0.09</v>
      </c>
      <c r="G38" s="37">
        <v>0.63</v>
      </c>
      <c r="H38" s="37">
        <v>0.76</v>
      </c>
      <c r="I38" s="37">
        <v>0.94</v>
      </c>
      <c r="J38" s="38">
        <v>0.24</v>
      </c>
      <c r="K38" s="22"/>
      <c r="L38" s="22"/>
      <c r="M38" s="22"/>
      <c r="N38" s="22"/>
      <c r="O38" s="22"/>
      <c r="P38" s="22"/>
    </row>
    <row r="39" spans="1:16" ht="39" customHeight="1" x14ac:dyDescent="0.15">
      <c r="A39" s="22"/>
      <c r="B39" s="35"/>
      <c r="C39" s="1218" t="s">
        <v>556</v>
      </c>
      <c r="D39" s="1219"/>
      <c r="E39" s="1220"/>
      <c r="F39" s="36">
        <v>0.04</v>
      </c>
      <c r="G39" s="37">
        <v>0.03</v>
      </c>
      <c r="H39" s="37">
        <v>0.04</v>
      </c>
      <c r="I39" s="37">
        <v>0.02</v>
      </c>
      <c r="J39" s="38">
        <v>0.02</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557</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558</v>
      </c>
      <c r="D43" s="1222"/>
      <c r="E43" s="1223"/>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UIGneEr8z6MT1/2QDItAHiNJnkmWxqFhOUHvOIy8UG6lKBakI2UbnPMY5AWr88rNc2VmJCgmJUEx/d038NhHg==" saltValue="Zm9CL8LCh6l1ajHCKW7m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152</v>
      </c>
      <c r="L45" s="60">
        <v>164</v>
      </c>
      <c r="M45" s="60">
        <v>169</v>
      </c>
      <c r="N45" s="60">
        <v>196</v>
      </c>
      <c r="O45" s="61">
        <v>176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130</v>
      </c>
      <c r="L48" s="64">
        <v>131</v>
      </c>
      <c r="M48" s="64">
        <v>129</v>
      </c>
      <c r="N48" s="64">
        <v>123</v>
      </c>
      <c r="O48" s="65">
        <v>108</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498</v>
      </c>
      <c r="L49" s="64">
        <v>0</v>
      </c>
      <c r="M49" s="64">
        <v>1</v>
      </c>
      <c r="N49" s="64">
        <v>3</v>
      </c>
      <c r="O49" s="65">
        <v>4</v>
      </c>
      <c r="P49" s="48"/>
      <c r="Q49" s="48"/>
      <c r="R49" s="48"/>
      <c r="S49" s="48"/>
      <c r="T49" s="48"/>
      <c r="U49" s="48"/>
    </row>
    <row r="50" spans="1:21" ht="30.75" customHeight="1" x14ac:dyDescent="0.15">
      <c r="A50" s="48"/>
      <c r="B50" s="1236"/>
      <c r="C50" s="1237"/>
      <c r="D50" s="62"/>
      <c r="E50" s="1228" t="s">
        <v>17</v>
      </c>
      <c r="F50" s="1228"/>
      <c r="G50" s="1228"/>
      <c r="H50" s="1228"/>
      <c r="I50" s="1228"/>
      <c r="J50" s="1229"/>
      <c r="K50" s="63">
        <v>44</v>
      </c>
      <c r="L50" s="64">
        <v>44</v>
      </c>
      <c r="M50" s="64">
        <v>44</v>
      </c>
      <c r="N50" s="64">
        <v>44</v>
      </c>
      <c r="O50" s="65">
        <v>44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213</v>
      </c>
      <c r="L52" s="64">
        <v>215</v>
      </c>
      <c r="M52" s="64">
        <v>217</v>
      </c>
      <c r="N52" s="64">
        <v>220</v>
      </c>
      <c r="O52" s="65">
        <v>200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113</v>
      </c>
      <c r="L53" s="69">
        <v>124</v>
      </c>
      <c r="M53" s="69">
        <v>126</v>
      </c>
      <c r="N53" s="69">
        <v>146</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UcfUUUl4UVoM6GAwlQP5XrtRM5sFHl36e35oVrWUgMjahQNVOe20qKdeIhuewqcCbXqfHu+O3hkmmZJLpq8SA==" saltValue="8yrOBg6Krg5BUctAV/Oe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54" t="s">
        <v>24</v>
      </c>
      <c r="C41" s="1255"/>
      <c r="D41" s="81"/>
      <c r="E41" s="1256" t="s">
        <v>25</v>
      </c>
      <c r="F41" s="1256"/>
      <c r="G41" s="1256"/>
      <c r="H41" s="1257"/>
      <c r="I41" s="82">
        <v>1734</v>
      </c>
      <c r="J41" s="83">
        <v>1899</v>
      </c>
      <c r="K41" s="83">
        <v>2067</v>
      </c>
      <c r="L41" s="83">
        <v>2026</v>
      </c>
      <c r="M41" s="84">
        <v>2072</v>
      </c>
    </row>
    <row r="42" spans="2:13" ht="27.75" customHeight="1" x14ac:dyDescent="0.15">
      <c r="B42" s="1244"/>
      <c r="C42" s="1245"/>
      <c r="D42" s="85"/>
      <c r="E42" s="1248" t="s">
        <v>26</v>
      </c>
      <c r="F42" s="1248"/>
      <c r="G42" s="1248"/>
      <c r="H42" s="1249"/>
      <c r="I42" s="86">
        <v>219</v>
      </c>
      <c r="J42" s="87">
        <v>175</v>
      </c>
      <c r="K42" s="87">
        <v>131</v>
      </c>
      <c r="L42" s="87">
        <v>87</v>
      </c>
      <c r="M42" s="88">
        <v>44</v>
      </c>
    </row>
    <row r="43" spans="2:13" ht="27.75" customHeight="1" x14ac:dyDescent="0.15">
      <c r="B43" s="1244"/>
      <c r="C43" s="1245"/>
      <c r="D43" s="85"/>
      <c r="E43" s="1248" t="s">
        <v>27</v>
      </c>
      <c r="F43" s="1248"/>
      <c r="G43" s="1248"/>
      <c r="H43" s="1249"/>
      <c r="I43" s="86">
        <v>1620</v>
      </c>
      <c r="J43" s="87">
        <v>1546</v>
      </c>
      <c r="K43" s="87">
        <v>1471</v>
      </c>
      <c r="L43" s="87">
        <v>1355</v>
      </c>
      <c r="M43" s="88">
        <v>1232</v>
      </c>
    </row>
    <row r="44" spans="2:13" ht="27.75" customHeight="1" x14ac:dyDescent="0.15">
      <c r="B44" s="1244"/>
      <c r="C44" s="1245"/>
      <c r="D44" s="85"/>
      <c r="E44" s="1248" t="s">
        <v>28</v>
      </c>
      <c r="F44" s="1248"/>
      <c r="G44" s="1248"/>
      <c r="H44" s="1249"/>
      <c r="I44" s="86">
        <v>7</v>
      </c>
      <c r="J44" s="87">
        <v>21</v>
      </c>
      <c r="K44" s="87">
        <v>22</v>
      </c>
      <c r="L44" s="87">
        <v>32</v>
      </c>
      <c r="M44" s="88">
        <v>82</v>
      </c>
    </row>
    <row r="45" spans="2:13" ht="27.75" customHeight="1" x14ac:dyDescent="0.15">
      <c r="B45" s="1244"/>
      <c r="C45" s="1245"/>
      <c r="D45" s="85"/>
      <c r="E45" s="1248" t="s">
        <v>29</v>
      </c>
      <c r="F45" s="1248"/>
      <c r="G45" s="1248"/>
      <c r="H45" s="1249"/>
      <c r="I45" s="86">
        <v>559</v>
      </c>
      <c r="J45" s="87">
        <v>575</v>
      </c>
      <c r="K45" s="87">
        <v>503</v>
      </c>
      <c r="L45" s="87">
        <v>523</v>
      </c>
      <c r="M45" s="88">
        <v>488</v>
      </c>
    </row>
    <row r="46" spans="2:13" ht="27.75" customHeight="1" x14ac:dyDescent="0.15">
      <c r="B46" s="1244"/>
      <c r="C46" s="1245"/>
      <c r="D46" s="89"/>
      <c r="E46" s="1248" t="s">
        <v>30</v>
      </c>
      <c r="F46" s="1248"/>
      <c r="G46" s="1248"/>
      <c r="H46" s="1249"/>
      <c r="I46" s="86">
        <v>21</v>
      </c>
      <c r="J46" s="87">
        <v>68</v>
      </c>
      <c r="K46" s="87">
        <v>79</v>
      </c>
      <c r="L46" s="87">
        <v>77</v>
      </c>
      <c r="M46" s="88">
        <v>65</v>
      </c>
    </row>
    <row r="47" spans="2:13" ht="27.75" customHeight="1" x14ac:dyDescent="0.15">
      <c r="B47" s="1244"/>
      <c r="C47" s="1245"/>
      <c r="D47" s="90"/>
      <c r="E47" s="1258" t="s">
        <v>31</v>
      </c>
      <c r="F47" s="1259"/>
      <c r="G47" s="1259"/>
      <c r="H47" s="1260"/>
      <c r="I47" s="86" t="s">
        <v>498</v>
      </c>
      <c r="J47" s="87" t="s">
        <v>498</v>
      </c>
      <c r="K47" s="87" t="s">
        <v>498</v>
      </c>
      <c r="L47" s="87" t="s">
        <v>498</v>
      </c>
      <c r="M47" s="88" t="s">
        <v>498</v>
      </c>
    </row>
    <row r="48" spans="2:13" ht="27.75" customHeight="1" x14ac:dyDescent="0.15">
      <c r="B48" s="1244"/>
      <c r="C48" s="1245"/>
      <c r="D48" s="85"/>
      <c r="E48" s="1248" t="s">
        <v>32</v>
      </c>
      <c r="F48" s="1248"/>
      <c r="G48" s="1248"/>
      <c r="H48" s="1249"/>
      <c r="I48" s="86" t="s">
        <v>498</v>
      </c>
      <c r="J48" s="87" t="s">
        <v>498</v>
      </c>
      <c r="K48" s="87" t="s">
        <v>498</v>
      </c>
      <c r="L48" s="87" t="s">
        <v>498</v>
      </c>
      <c r="M48" s="88" t="s">
        <v>498</v>
      </c>
    </row>
    <row r="49" spans="2:13" ht="27.75" customHeight="1" x14ac:dyDescent="0.15">
      <c r="B49" s="1246"/>
      <c r="C49" s="1247"/>
      <c r="D49" s="85"/>
      <c r="E49" s="1248" t="s">
        <v>33</v>
      </c>
      <c r="F49" s="1248"/>
      <c r="G49" s="1248"/>
      <c r="H49" s="1249"/>
      <c r="I49" s="86" t="s">
        <v>498</v>
      </c>
      <c r="J49" s="87" t="s">
        <v>498</v>
      </c>
      <c r="K49" s="87" t="s">
        <v>498</v>
      </c>
      <c r="L49" s="87" t="s">
        <v>498</v>
      </c>
      <c r="M49" s="88" t="s">
        <v>498</v>
      </c>
    </row>
    <row r="50" spans="2:13" ht="27.75" customHeight="1" x14ac:dyDescent="0.15">
      <c r="B50" s="1242" t="s">
        <v>34</v>
      </c>
      <c r="C50" s="1243"/>
      <c r="D50" s="91"/>
      <c r="E50" s="1248" t="s">
        <v>35</v>
      </c>
      <c r="F50" s="1248"/>
      <c r="G50" s="1248"/>
      <c r="H50" s="1249"/>
      <c r="I50" s="86">
        <v>1480</v>
      </c>
      <c r="J50" s="87">
        <v>1143</v>
      </c>
      <c r="K50" s="87">
        <v>1216</v>
      </c>
      <c r="L50" s="87">
        <v>1199</v>
      </c>
      <c r="M50" s="88">
        <v>1323</v>
      </c>
    </row>
    <row r="51" spans="2:13" ht="27.75" customHeight="1" x14ac:dyDescent="0.15">
      <c r="B51" s="1244"/>
      <c r="C51" s="1245"/>
      <c r="D51" s="85"/>
      <c r="E51" s="1248" t="s">
        <v>36</v>
      </c>
      <c r="F51" s="1248"/>
      <c r="G51" s="1248"/>
      <c r="H51" s="1249"/>
      <c r="I51" s="86" t="s">
        <v>498</v>
      </c>
      <c r="J51" s="87" t="s">
        <v>498</v>
      </c>
      <c r="K51" s="87" t="s">
        <v>498</v>
      </c>
      <c r="L51" s="87" t="s">
        <v>498</v>
      </c>
      <c r="M51" s="88" t="s">
        <v>498</v>
      </c>
    </row>
    <row r="52" spans="2:13" ht="27.75" customHeight="1" x14ac:dyDescent="0.15">
      <c r="B52" s="1246"/>
      <c r="C52" s="1247"/>
      <c r="D52" s="85"/>
      <c r="E52" s="1248" t="s">
        <v>37</v>
      </c>
      <c r="F52" s="1248"/>
      <c r="G52" s="1248"/>
      <c r="H52" s="1249"/>
      <c r="I52" s="86">
        <v>2397</v>
      </c>
      <c r="J52" s="87">
        <v>2333</v>
      </c>
      <c r="K52" s="87">
        <v>2396</v>
      </c>
      <c r="L52" s="87">
        <v>2297</v>
      </c>
      <c r="M52" s="88">
        <v>2250</v>
      </c>
    </row>
    <row r="53" spans="2:13" ht="27.75" customHeight="1" thickBot="1" x14ac:dyDescent="0.2">
      <c r="B53" s="1250" t="s">
        <v>38</v>
      </c>
      <c r="C53" s="1251"/>
      <c r="D53" s="92"/>
      <c r="E53" s="1252" t="s">
        <v>39</v>
      </c>
      <c r="F53" s="1252"/>
      <c r="G53" s="1252"/>
      <c r="H53" s="1253"/>
      <c r="I53" s="93">
        <v>281</v>
      </c>
      <c r="J53" s="94">
        <v>808</v>
      </c>
      <c r="K53" s="94">
        <v>661</v>
      </c>
      <c r="L53" s="94">
        <v>604</v>
      </c>
      <c r="M53" s="95">
        <v>410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HGU56YvzQ4T1v8X4yUa2E+8cFbZhAm/CqEUnOz680m6+TxOIrENJjcZIOZl4RncSxpbPPLxYlqTiO3oeqzOFQ==" saltValue="2mN80xUDqxLX7c1TFXFU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42</v>
      </c>
      <c r="D55" s="1269"/>
      <c r="E55" s="1270"/>
      <c r="F55" s="107">
        <v>520</v>
      </c>
      <c r="G55" s="107">
        <v>499</v>
      </c>
      <c r="H55" s="108">
        <v>554</v>
      </c>
    </row>
    <row r="56" spans="2:8" ht="52.5" customHeight="1" x14ac:dyDescent="0.15">
      <c r="B56" s="109"/>
      <c r="C56" s="1271" t="s">
        <v>43</v>
      </c>
      <c r="D56" s="1271"/>
      <c r="E56" s="1272"/>
      <c r="F56" s="110">
        <v>73</v>
      </c>
      <c r="G56" s="110">
        <v>74</v>
      </c>
      <c r="H56" s="111">
        <v>75</v>
      </c>
    </row>
    <row r="57" spans="2:8" ht="53.25" customHeight="1" x14ac:dyDescent="0.15">
      <c r="B57" s="109"/>
      <c r="C57" s="1273" t="s">
        <v>44</v>
      </c>
      <c r="D57" s="1273"/>
      <c r="E57" s="1274"/>
      <c r="F57" s="112">
        <v>613</v>
      </c>
      <c r="G57" s="112">
        <v>598</v>
      </c>
      <c r="H57" s="113">
        <v>638</v>
      </c>
    </row>
    <row r="58" spans="2:8" ht="45.75" customHeight="1" x14ac:dyDescent="0.15">
      <c r="B58" s="114"/>
      <c r="C58" s="1261" t="s">
        <v>571</v>
      </c>
      <c r="D58" s="1262"/>
      <c r="E58" s="1263"/>
      <c r="F58" s="115">
        <v>355</v>
      </c>
      <c r="G58" s="115">
        <v>356</v>
      </c>
      <c r="H58" s="116">
        <v>406</v>
      </c>
    </row>
    <row r="59" spans="2:8" ht="45.75" customHeight="1" x14ac:dyDescent="0.15">
      <c r="B59" s="114"/>
      <c r="C59" s="1261" t="s">
        <v>572</v>
      </c>
      <c r="D59" s="1262"/>
      <c r="E59" s="1263"/>
      <c r="F59" s="115">
        <v>47</v>
      </c>
      <c r="G59" s="115">
        <v>48</v>
      </c>
      <c r="H59" s="116">
        <v>49</v>
      </c>
    </row>
    <row r="60" spans="2:8" ht="45.75" customHeight="1" x14ac:dyDescent="0.15">
      <c r="B60" s="114"/>
      <c r="C60" s="1261" t="s">
        <v>573</v>
      </c>
      <c r="D60" s="1262"/>
      <c r="E60" s="1263"/>
      <c r="F60" s="115">
        <v>13</v>
      </c>
      <c r="G60" s="115">
        <v>25</v>
      </c>
      <c r="H60" s="116">
        <v>41</v>
      </c>
    </row>
    <row r="61" spans="2:8" ht="45.75" customHeight="1" x14ac:dyDescent="0.15">
      <c r="B61" s="114"/>
      <c r="C61" s="1261" t="s">
        <v>574</v>
      </c>
      <c r="D61" s="1262"/>
      <c r="E61" s="1263"/>
      <c r="F61" s="115">
        <v>35</v>
      </c>
      <c r="G61" s="115">
        <v>35</v>
      </c>
      <c r="H61" s="116">
        <v>35</v>
      </c>
    </row>
    <row r="62" spans="2:8" ht="45.75" customHeight="1" thickBot="1" x14ac:dyDescent="0.2">
      <c r="B62" s="117"/>
      <c r="C62" s="1264" t="s">
        <v>575</v>
      </c>
      <c r="D62" s="1265"/>
      <c r="E62" s="1266"/>
      <c r="F62" s="118">
        <v>67</v>
      </c>
      <c r="G62" s="118">
        <v>47</v>
      </c>
      <c r="H62" s="119">
        <v>27</v>
      </c>
    </row>
    <row r="63" spans="2:8" ht="52.5" customHeight="1" thickBot="1" x14ac:dyDescent="0.2">
      <c r="B63" s="120"/>
      <c r="C63" s="1267" t="s">
        <v>45</v>
      </c>
      <c r="D63" s="1267"/>
      <c r="E63" s="1268"/>
      <c r="F63" s="121">
        <v>1206</v>
      </c>
      <c r="G63" s="121">
        <v>1171</v>
      </c>
      <c r="H63" s="122">
        <v>1267</v>
      </c>
    </row>
    <row r="64" spans="2:8" ht="15" customHeight="1" x14ac:dyDescent="0.15"/>
    <row r="65" ht="0" hidden="1" customHeight="1" x14ac:dyDescent="0.15"/>
    <row r="66" ht="0" hidden="1" customHeight="1" x14ac:dyDescent="0.15"/>
  </sheetData>
  <sheetProtection algorithmName="SHA-512" hashValue="LvB+5maIJbsTsLQZIPHdWTnPaSROEpPctes4d+78jnR1dDS8uLsiMJD8pbM18VDHfo3anWqMJrGlHkwUmIJoaQ==" saltValue="AewhEcP/MoH2SbW9Zy8n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541</v>
      </c>
      <c r="BQ50" s="1281"/>
      <c r="BR50" s="1281"/>
      <c r="BS50" s="1281"/>
      <c r="BT50" s="1281"/>
      <c r="BU50" s="1281"/>
      <c r="BV50" s="1281"/>
      <c r="BW50" s="1281"/>
      <c r="BX50" s="1281" t="s">
        <v>542</v>
      </c>
      <c r="BY50" s="1281"/>
      <c r="BZ50" s="1281"/>
      <c r="CA50" s="1281"/>
      <c r="CB50" s="1281"/>
      <c r="CC50" s="1281"/>
      <c r="CD50" s="1281"/>
      <c r="CE50" s="1281"/>
      <c r="CF50" s="1281" t="s">
        <v>543</v>
      </c>
      <c r="CG50" s="1281"/>
      <c r="CH50" s="1281"/>
      <c r="CI50" s="1281"/>
      <c r="CJ50" s="1281"/>
      <c r="CK50" s="1281"/>
      <c r="CL50" s="1281"/>
      <c r="CM50" s="1281"/>
      <c r="CN50" s="1281" t="s">
        <v>544</v>
      </c>
      <c r="CO50" s="1281"/>
      <c r="CP50" s="1281"/>
      <c r="CQ50" s="1281"/>
      <c r="CR50" s="1281"/>
      <c r="CS50" s="1281"/>
      <c r="CT50" s="1281"/>
      <c r="CU50" s="1281"/>
      <c r="CV50" s="1281" t="s">
        <v>545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580</v>
      </c>
      <c r="AO51" s="1280"/>
      <c r="AP51" s="1280"/>
      <c r="AQ51" s="1280"/>
      <c r="AR51" s="1280"/>
      <c r="AS51" s="1280"/>
      <c r="AT51" s="1280"/>
      <c r="AU51" s="1280"/>
      <c r="AV51" s="1280"/>
      <c r="AW51" s="1280"/>
      <c r="AX51" s="1280"/>
      <c r="AY51" s="1280"/>
      <c r="AZ51" s="1280"/>
      <c r="BA51" s="1280"/>
      <c r="BB51" s="1280" t="s">
        <v>581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583</v>
      </c>
      <c r="AO55" s="1281"/>
      <c r="AP55" s="1281"/>
      <c r="AQ55" s="1281"/>
      <c r="AR55" s="1281"/>
      <c r="AS55" s="1281"/>
      <c r="AT55" s="1281"/>
      <c r="AU55" s="1281"/>
      <c r="AV55" s="1281"/>
      <c r="AW55" s="1281"/>
      <c r="AX55" s="1281"/>
      <c r="AY55" s="1281"/>
      <c r="AZ55" s="1281"/>
      <c r="BA55" s="1281"/>
      <c r="BB55" s="1280" t="s">
        <v>581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584</v>
      </c>
    </row>
    <row r="64" spans="1:109" x14ac:dyDescent="0.15">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541</v>
      </c>
      <c r="BQ72" s="1281"/>
      <c r="BR72" s="1281"/>
      <c r="BS72" s="1281"/>
      <c r="BT72" s="1281"/>
      <c r="BU72" s="1281"/>
      <c r="BV72" s="1281"/>
      <c r="BW72" s="1281"/>
      <c r="BX72" s="1281" t="s">
        <v>542</v>
      </c>
      <c r="BY72" s="1281"/>
      <c r="BZ72" s="1281"/>
      <c r="CA72" s="1281"/>
      <c r="CB72" s="1281"/>
      <c r="CC72" s="1281"/>
      <c r="CD72" s="1281"/>
      <c r="CE72" s="1281"/>
      <c r="CF72" s="1281" t="s">
        <v>543</v>
      </c>
      <c r="CG72" s="1281"/>
      <c r="CH72" s="1281"/>
      <c r="CI72" s="1281"/>
      <c r="CJ72" s="1281"/>
      <c r="CK72" s="1281"/>
      <c r="CL72" s="1281"/>
      <c r="CM72" s="1281"/>
      <c r="CN72" s="1281" t="s">
        <v>544</v>
      </c>
      <c r="CO72" s="1281"/>
      <c r="CP72" s="1281"/>
      <c r="CQ72" s="1281"/>
      <c r="CR72" s="1281"/>
      <c r="CS72" s="1281"/>
      <c r="CT72" s="1281"/>
      <c r="CU72" s="1281"/>
      <c r="CV72" s="1281" t="s">
        <v>545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580</v>
      </c>
      <c r="AO73" s="1280"/>
      <c r="AP73" s="1280"/>
      <c r="AQ73" s="1280"/>
      <c r="AR73" s="1280"/>
      <c r="AS73" s="1280"/>
      <c r="AT73" s="1280"/>
      <c r="AU73" s="1280"/>
      <c r="AV73" s="1280"/>
      <c r="AW73" s="1280"/>
      <c r="AX73" s="1280"/>
      <c r="AY73" s="1280"/>
      <c r="AZ73" s="1280"/>
      <c r="BA73" s="1280"/>
      <c r="BB73" s="1280" t="s">
        <v>581</v>
      </c>
      <c r="BC73" s="1280"/>
      <c r="BD73" s="1280"/>
      <c r="BE73" s="1280"/>
      <c r="BF73" s="1280"/>
      <c r="BG73" s="1280"/>
      <c r="BH73" s="1280"/>
      <c r="BI73" s="1280"/>
      <c r="BJ73" s="1280"/>
      <c r="BK73" s="1280"/>
      <c r="BL73" s="1280"/>
      <c r="BM73" s="1280"/>
      <c r="BN73" s="1280"/>
      <c r="BO73" s="1280"/>
      <c r="BP73" s="1277">
        <v>18</v>
      </c>
      <c r="BQ73" s="1277"/>
      <c r="BR73" s="1277"/>
      <c r="BS73" s="1277"/>
      <c r="BT73" s="1277"/>
      <c r="BU73" s="1277"/>
      <c r="BV73" s="1277"/>
      <c r="BW73" s="1277"/>
      <c r="BX73" s="1277">
        <v>52.7</v>
      </c>
      <c r="BY73" s="1277"/>
      <c r="BZ73" s="1277"/>
      <c r="CA73" s="1277"/>
      <c r="CB73" s="1277"/>
      <c r="CC73" s="1277"/>
      <c r="CD73" s="1277"/>
      <c r="CE73" s="1277"/>
      <c r="CF73" s="1277">
        <v>41.3</v>
      </c>
      <c r="CG73" s="1277"/>
      <c r="CH73" s="1277"/>
      <c r="CI73" s="1277"/>
      <c r="CJ73" s="1277"/>
      <c r="CK73" s="1277"/>
      <c r="CL73" s="1277"/>
      <c r="CM73" s="1277"/>
      <c r="CN73" s="1277">
        <v>38.4</v>
      </c>
      <c r="CO73" s="1277"/>
      <c r="CP73" s="1277"/>
      <c r="CQ73" s="1277"/>
      <c r="CR73" s="1277"/>
      <c r="CS73" s="1277"/>
      <c r="CT73" s="1277"/>
      <c r="CU73" s="1277"/>
      <c r="CV73" s="1277">
        <v>27</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6.6</v>
      </c>
      <c r="BQ75" s="1277"/>
      <c r="BR75" s="1277"/>
      <c r="BS75" s="1277"/>
      <c r="BT75" s="1277"/>
      <c r="BU75" s="1277"/>
      <c r="BV75" s="1277"/>
      <c r="BW75" s="1277"/>
      <c r="BX75" s="1277">
        <v>7.1</v>
      </c>
      <c r="BY75" s="1277"/>
      <c r="BZ75" s="1277"/>
      <c r="CA75" s="1277"/>
      <c r="CB75" s="1277"/>
      <c r="CC75" s="1277"/>
      <c r="CD75" s="1277"/>
      <c r="CE75" s="1277"/>
      <c r="CF75" s="1277">
        <v>7.6</v>
      </c>
      <c r="CG75" s="1277"/>
      <c r="CH75" s="1277"/>
      <c r="CI75" s="1277"/>
      <c r="CJ75" s="1277"/>
      <c r="CK75" s="1277"/>
      <c r="CL75" s="1277"/>
      <c r="CM75" s="1277"/>
      <c r="CN75" s="1277">
        <v>8.3000000000000007</v>
      </c>
      <c r="CO75" s="1277"/>
      <c r="CP75" s="1277"/>
      <c r="CQ75" s="1277"/>
      <c r="CR75" s="1277"/>
      <c r="CS75" s="1277"/>
      <c r="CT75" s="1277"/>
      <c r="CU75" s="1277"/>
      <c r="CV75" s="1277">
        <v>8.5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583</v>
      </c>
      <c r="AO77" s="1281"/>
      <c r="AP77" s="1281"/>
      <c r="AQ77" s="1281"/>
      <c r="AR77" s="1281"/>
      <c r="AS77" s="1281"/>
      <c r="AT77" s="1281"/>
      <c r="AU77" s="1281"/>
      <c r="AV77" s="1281"/>
      <c r="AW77" s="1281"/>
      <c r="AX77" s="1281"/>
      <c r="AY77" s="1281"/>
      <c r="AZ77" s="1281"/>
      <c r="BA77" s="1281"/>
      <c r="BB77" s="1280" t="s">
        <v>581</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KLp8JjkZzaEoADfposuC405olxqFvdjMyEy284nB70BvjTA2ZXDH7TejHEXn9lPzu8uXAjnv0EyoI8LgQCjrQ==" saltValue="XbgeB9i8cnAtDqZFxCAWz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lkY2u/l3NvRVWUpvZpiTVS0wvCrVnAO6ryNg56JSMWYdhcDOuItaxBZYEH1kQe9XHpGqgVF36MX0MneSjGMxQ==" saltValue="MZgkPn7Om3bgGahF8raCw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wd8tEFt3nM7VM0G5M6lWAlD7NieAdzNLK7t7WFpuq98AjbSJbSjOld/QgbSoGw+ogR5pWJYP6A50UT63WxdBQ==" saltValue="NZcJvIskBBo7+6Diygwp9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212524</v>
      </c>
      <c r="E3" s="141"/>
      <c r="F3" s="142">
        <v>316331</v>
      </c>
      <c r="G3" s="143"/>
      <c r="H3" s="144"/>
    </row>
    <row r="4" spans="1:8" x14ac:dyDescent="0.15">
      <c r="A4" s="145"/>
      <c r="B4" s="146"/>
      <c r="C4" s="147"/>
      <c r="D4" s="148">
        <v>67818</v>
      </c>
      <c r="E4" s="149"/>
      <c r="F4" s="150">
        <v>106387</v>
      </c>
      <c r="G4" s="151"/>
      <c r="H4" s="152"/>
    </row>
    <row r="5" spans="1:8" x14ac:dyDescent="0.15">
      <c r="A5" s="133" t="s">
        <v>533</v>
      </c>
      <c r="B5" s="138"/>
      <c r="C5" s="139"/>
      <c r="D5" s="140">
        <v>259283</v>
      </c>
      <c r="E5" s="141"/>
      <c r="F5" s="142">
        <v>333013</v>
      </c>
      <c r="G5" s="143"/>
      <c r="H5" s="144"/>
    </row>
    <row r="6" spans="1:8" x14ac:dyDescent="0.15">
      <c r="A6" s="145"/>
      <c r="B6" s="146"/>
      <c r="C6" s="147"/>
      <c r="D6" s="148">
        <v>137792</v>
      </c>
      <c r="E6" s="149"/>
      <c r="F6" s="150">
        <v>126732</v>
      </c>
      <c r="G6" s="151"/>
      <c r="H6" s="152"/>
    </row>
    <row r="7" spans="1:8" x14ac:dyDescent="0.15">
      <c r="A7" s="133" t="s">
        <v>534</v>
      </c>
      <c r="B7" s="138"/>
      <c r="C7" s="139"/>
      <c r="D7" s="140">
        <v>151385</v>
      </c>
      <c r="E7" s="141"/>
      <c r="F7" s="142">
        <v>280458</v>
      </c>
      <c r="G7" s="143"/>
      <c r="H7" s="144"/>
    </row>
    <row r="8" spans="1:8" x14ac:dyDescent="0.15">
      <c r="A8" s="145"/>
      <c r="B8" s="146"/>
      <c r="C8" s="147"/>
      <c r="D8" s="148">
        <v>119024</v>
      </c>
      <c r="E8" s="149"/>
      <c r="F8" s="150">
        <v>127286</v>
      </c>
      <c r="G8" s="151"/>
      <c r="H8" s="152"/>
    </row>
    <row r="9" spans="1:8" x14ac:dyDescent="0.15">
      <c r="A9" s="133" t="s">
        <v>535</v>
      </c>
      <c r="B9" s="138"/>
      <c r="C9" s="139"/>
      <c r="D9" s="140">
        <v>218224</v>
      </c>
      <c r="E9" s="141"/>
      <c r="F9" s="142">
        <v>291945</v>
      </c>
      <c r="G9" s="143"/>
      <c r="H9" s="144"/>
    </row>
    <row r="10" spans="1:8" x14ac:dyDescent="0.15">
      <c r="A10" s="145"/>
      <c r="B10" s="146"/>
      <c r="C10" s="147"/>
      <c r="D10" s="148">
        <v>57022</v>
      </c>
      <c r="E10" s="149"/>
      <c r="F10" s="150">
        <v>127651</v>
      </c>
      <c r="G10" s="151"/>
      <c r="H10" s="152"/>
    </row>
    <row r="11" spans="1:8" x14ac:dyDescent="0.15">
      <c r="A11" s="133" t="s">
        <v>536</v>
      </c>
      <c r="B11" s="138"/>
      <c r="C11" s="139"/>
      <c r="D11" s="140">
        <v>168738</v>
      </c>
      <c r="E11" s="141"/>
      <c r="F11" s="142">
        <v>291173</v>
      </c>
      <c r="G11" s="143"/>
      <c r="H11" s="144"/>
    </row>
    <row r="12" spans="1:8" x14ac:dyDescent="0.15">
      <c r="A12" s="145"/>
      <c r="B12" s="146"/>
      <c r="C12" s="153"/>
      <c r="D12" s="148">
        <v>76144</v>
      </c>
      <c r="E12" s="149"/>
      <c r="F12" s="150">
        <v>119071</v>
      </c>
      <c r="G12" s="151"/>
      <c r="H12" s="152"/>
    </row>
    <row r="13" spans="1:8" x14ac:dyDescent="0.15">
      <c r="A13" s="133"/>
      <c r="B13" s="138"/>
      <c r="C13" s="154"/>
      <c r="D13" s="155">
        <v>202031</v>
      </c>
      <c r="E13" s="156"/>
      <c r="F13" s="157">
        <v>302584</v>
      </c>
      <c r="G13" s="158"/>
      <c r="H13" s="144"/>
    </row>
    <row r="14" spans="1:8" x14ac:dyDescent="0.15">
      <c r="A14" s="145"/>
      <c r="B14" s="146"/>
      <c r="C14" s="147"/>
      <c r="D14" s="148">
        <v>91560</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12.28</v>
      </c>
      <c r="C19" s="159">
        <f>ROUND(VALUE(SUBSTITUTE(実質収支比率等に係る経年分析!G$48,"▲","-")),2)</f>
        <v>15.15</v>
      </c>
      <c r="D19" s="159">
        <f>ROUND(VALUE(SUBSTITUTE(実質収支比率等に係る経年分析!H$48,"▲","-")),2)</f>
        <v>16.5</v>
      </c>
      <c r="E19" s="159">
        <f>ROUND(VALUE(SUBSTITUTE(実質収支比率等に係る経年分析!I$48,"▲","-")),2)</f>
        <v>10.51</v>
      </c>
      <c r="F19" s="159">
        <f>ROUND(VALUE(SUBSTITUTE(実質収支比率等に係る経年分析!J$48,"▲","-")),2)</f>
        <v>11.78</v>
      </c>
    </row>
    <row r="20" spans="1:11" x14ac:dyDescent="0.15">
      <c r="A20" s="159" t="s">
        <v>49</v>
      </c>
      <c r="B20" s="159">
        <f>ROUND(VALUE(SUBSTITUTE(実質収支比率等に係る経年分析!F$47,"▲","-")),2)</f>
        <v>39.83</v>
      </c>
      <c r="C20" s="159">
        <f>ROUND(VALUE(SUBSTITUTE(実質収支比率等に係る経年分析!G$47,"▲","-")),2)</f>
        <v>29.63</v>
      </c>
      <c r="D20" s="159">
        <f>ROUND(VALUE(SUBSTITUTE(実質収支比率等に係る経年分析!H$47,"▲","-")),2)</f>
        <v>28.63</v>
      </c>
      <c r="E20" s="159">
        <f>ROUND(VALUE(SUBSTITUTE(実質収支比率等に係る経年分析!I$47,"▲","-")),2)</f>
        <v>27.84</v>
      </c>
      <c r="F20" s="159">
        <f>ROUND(VALUE(SUBSTITUTE(実質収支比率等に係る経年分析!J$47,"▲","-")),2)</f>
        <v>32.22</v>
      </c>
    </row>
    <row r="21" spans="1:11" x14ac:dyDescent="0.15">
      <c r="A21" s="159" t="s">
        <v>50</v>
      </c>
      <c r="B21" s="159">
        <f>IF(ISNUMBER(VALUE(SUBSTITUTE(実質収支比率等に係る経年分析!F$49,"▲","-"))),ROUND(VALUE(SUBSTITUTE(実質収支比率等に係る経年分析!F$49,"▲","-")),2),NA())</f>
        <v>-10.81</v>
      </c>
      <c r="C21" s="159">
        <f>IF(ISNUMBER(VALUE(SUBSTITUTE(実質収支比率等に係る経年分析!G$49,"▲","-"))),ROUND(VALUE(SUBSTITUTE(実質収支比率等に係る経年分析!G$49,"▲","-")),2),NA())</f>
        <v>-14.96</v>
      </c>
      <c r="D21" s="159">
        <f>IF(ISNUMBER(VALUE(SUBSTITUTE(実質収支比率等に係る経年分析!H$49,"▲","-"))),ROUND(VALUE(SUBSTITUTE(実質収支比率等に係る経年分析!H$49,"▲","-")),2),NA())</f>
        <v>-7.32</v>
      </c>
      <c r="E21" s="159">
        <f>IF(ISNUMBER(VALUE(SUBSTITUTE(実質収支比率等に係る経年分析!I$49,"▲","-"))),ROUND(VALUE(SUBSTITUTE(実質収支比率等に係る経年分析!I$49,"▲","-")),2),NA())</f>
        <v>-15.81</v>
      </c>
      <c r="F21" s="159">
        <f>IF(ISNUMBER(VALUE(SUBSTITUTE(実質収支比率等に係る経年分析!J$49,"▲","-"))),ROUND(VALUE(SUBSTITUTE(実質収支比率等に係る経年分析!J$49,"▲","-")),2),NA())</f>
        <v>-1.48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x14ac:dyDescent="0.15">
      <c r="A33" s="160" t="str">
        <f>IF(連結実質赤字比率に係る赤字・黒字の構成分析!C$37="",NA(),連結実質赤字比率に係る赤字・黒字の構成分析!C$37)</f>
        <v>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x14ac:dyDescent="0.15">
      <c r="A34" s="160" t="str">
        <f>IF(連結実質赤字比率に係る赤字・黒字の構成分析!C$36="",NA(),連結実質赤字比率に係る赤字・黒字の構成分析!C$36)</f>
        <v>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1.18</v>
      </c>
    </row>
    <row r="35" spans="1:16" x14ac:dyDescent="0.15">
      <c r="A35" s="160" t="str">
        <f>IF(連結実質赤字比率に係る赤字・黒字の構成分析!C$35="",NA(),連結実質赤字比率に係る赤字・黒字の構成分析!C$35)</f>
        <v>国民健康保険事業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2.5299999999999998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12.28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16.489999999999998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11.77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213</v>
      </c>
      <c r="E42" s="161"/>
      <c r="F42" s="161"/>
      <c r="G42" s="161">
        <f>'実質公債費比率（分子）の構造'!L$52</f>
        <v>215</v>
      </c>
      <c r="H42" s="161"/>
      <c r="I42" s="161"/>
      <c r="J42" s="161">
        <f>'実質公債費比率（分子）の構造'!M$52</f>
        <v>217</v>
      </c>
      <c r="K42" s="161"/>
      <c r="L42" s="161"/>
      <c r="M42" s="161">
        <f>'実質公債費比率（分子）の構造'!N$52</f>
        <v>220</v>
      </c>
      <c r="N42" s="161"/>
      <c r="O42" s="161"/>
      <c r="P42" s="161">
        <f>'実質公債費比率（分子）の構造'!O$52</f>
        <v>200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44</v>
      </c>
      <c r="C44" s="161"/>
      <c r="D44" s="161"/>
      <c r="E44" s="161">
        <f>'実質公債費比率（分子）の構造'!L$50</f>
        <v>44</v>
      </c>
      <c r="F44" s="161"/>
      <c r="G44" s="161"/>
      <c r="H44" s="161">
        <f>'実質公債費比率（分子）の構造'!M$50</f>
        <v>44</v>
      </c>
      <c r="I44" s="161"/>
      <c r="J44" s="161"/>
      <c r="K44" s="161">
        <f>'実質公債費比率（分子）の構造'!N$50</f>
        <v>44</v>
      </c>
      <c r="L44" s="161"/>
      <c r="M44" s="161"/>
      <c r="N44" s="161">
        <f>'実質公債費比率（分子）の構造'!O$50</f>
        <v>44</v>
      </c>
      <c r="O44" s="161"/>
      <c r="P44" s="161"/>
    </row>
    <row r="45" spans="1:16" x14ac:dyDescent="0.15">
      <c r="A45" s="161" t="s">
        <v>60</v>
      </c>
      <c r="B45" s="161" t="str">
        <f>'実質公債費比率（分子）の構造'!K$49</f>
        <v>-</v>
      </c>
      <c r="C45" s="161"/>
      <c r="D45" s="161"/>
      <c r="E45" s="161">
        <f>'実質公債費比率（分子）の構造'!L$49</f>
        <v>0</v>
      </c>
      <c r="F45" s="161"/>
      <c r="G45" s="161"/>
      <c r="H45" s="161">
        <f>'実質公債費比率（分子）の構造'!M$49</f>
        <v>1</v>
      </c>
      <c r="I45" s="161"/>
      <c r="J45" s="161"/>
      <c r="K45" s="161">
        <f>'実質公債費比率（分子）の構造'!N$49</f>
        <v>3</v>
      </c>
      <c r="L45" s="161"/>
      <c r="M45" s="161"/>
      <c r="N45" s="161">
        <f>'実質公債費比率（分子）の構造'!O$49</f>
        <v>4</v>
      </c>
      <c r="O45" s="161"/>
      <c r="P45" s="161"/>
    </row>
    <row r="46" spans="1:16" x14ac:dyDescent="0.15">
      <c r="A46" s="161" t="s">
        <v>61</v>
      </c>
      <c r="B46" s="161">
        <f>'実質公債費比率（分子）の構造'!K$48</f>
        <v>130</v>
      </c>
      <c r="C46" s="161"/>
      <c r="D46" s="161"/>
      <c r="E46" s="161">
        <f>'実質公債費比率（分子）の構造'!L$48</f>
        <v>131</v>
      </c>
      <c r="F46" s="161"/>
      <c r="G46" s="161"/>
      <c r="H46" s="161">
        <f>'実質公債費比率（分子）の構造'!M$48</f>
        <v>129</v>
      </c>
      <c r="I46" s="161"/>
      <c r="J46" s="161"/>
      <c r="K46" s="161">
        <f>'実質公債費比率（分子）の構造'!N$48</f>
        <v>123</v>
      </c>
      <c r="L46" s="161"/>
      <c r="M46" s="161"/>
      <c r="N46" s="161">
        <f>'実質公債費比率（分子）の構造'!O$48</f>
        <v>108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152</v>
      </c>
      <c r="C49" s="161"/>
      <c r="D49" s="161"/>
      <c r="E49" s="161">
        <f>'実質公債費比率（分子）の構造'!L$45</f>
        <v>164</v>
      </c>
      <c r="F49" s="161"/>
      <c r="G49" s="161"/>
      <c r="H49" s="161">
        <f>'実質公債費比率（分子）の構造'!M$45</f>
        <v>169</v>
      </c>
      <c r="I49" s="161"/>
      <c r="J49" s="161"/>
      <c r="K49" s="161">
        <f>'実質公債費比率（分子）の構造'!N$45</f>
        <v>196</v>
      </c>
      <c r="L49" s="161"/>
      <c r="M49" s="161"/>
      <c r="N49" s="161">
        <f>'実質公債費比率（分子）の構造'!O$45</f>
        <v>176</v>
      </c>
      <c r="O49" s="161"/>
      <c r="P49" s="161"/>
    </row>
    <row r="50" spans="1:16" x14ac:dyDescent="0.15">
      <c r="A50" s="161" t="s">
        <v>65</v>
      </c>
      <c r="B50" s="161" t="e">
        <f>NA()</f>
        <v>#N/A</v>
      </c>
      <c r="C50" s="161">
        <f>IF(ISNUMBER('実質公債費比率（分子）の構造'!K$53),'実質公債費比率（分子）の構造'!K$53,NA())</f>
        <v>113</v>
      </c>
      <c r="D50" s="161" t="e">
        <f>NA()</f>
        <v>#N/A</v>
      </c>
      <c r="E50" s="161" t="e">
        <f>NA()</f>
        <v>#N/A</v>
      </c>
      <c r="F50" s="161">
        <f>IF(ISNUMBER('実質公債費比率（分子）の構造'!L$53),'実質公債費比率（分子）の構造'!L$53,NA())</f>
        <v>124</v>
      </c>
      <c r="G50" s="161" t="e">
        <f>NA()</f>
        <v>#N/A</v>
      </c>
      <c r="H50" s="161" t="e">
        <f>NA()</f>
        <v>#N/A</v>
      </c>
      <c r="I50" s="161">
        <f>IF(ISNUMBER('実質公債費比率（分子）の構造'!M$53),'実質公債費比率（分子）の構造'!M$53,NA())</f>
        <v>126</v>
      </c>
      <c r="J50" s="161" t="e">
        <f>NA()</f>
        <v>#N/A</v>
      </c>
      <c r="K50" s="161" t="e">
        <f>NA()</f>
        <v>#N/A</v>
      </c>
      <c r="L50" s="161">
        <f>IF(ISNUMBER('実質公債費比率（分子）の構造'!N$53),'実質公債費比率（分子）の構造'!N$53,NA())</f>
        <v>146</v>
      </c>
      <c r="M50" s="161" t="e">
        <f>NA()</f>
        <v>#N/A</v>
      </c>
      <c r="N50" s="161" t="e">
        <f>NA()</f>
        <v>#N/A</v>
      </c>
      <c r="O50" s="161">
        <f>IF(ISNUMBER('実質公債費比率（分子）の構造'!O$53),'実質公債費比率（分子）の構造'!O$53,NA())</f>
        <v>132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2397</v>
      </c>
      <c r="E56" s="160"/>
      <c r="F56" s="160"/>
      <c r="G56" s="160">
        <f>'将来負担比率（分子）の構造'!J$52</f>
        <v>2333</v>
      </c>
      <c r="H56" s="160"/>
      <c r="I56" s="160"/>
      <c r="J56" s="160">
        <f>'将来負担比率（分子）の構造'!K$52</f>
        <v>2396</v>
      </c>
      <c r="K56" s="160"/>
      <c r="L56" s="160"/>
      <c r="M56" s="160">
        <f>'将来負担比率（分子）の構造'!L$52</f>
        <v>2297</v>
      </c>
      <c r="N56" s="160"/>
      <c r="O56" s="160"/>
      <c r="P56" s="160">
        <f>'将来負担比率（分子）の構造'!M$52</f>
        <v>2250</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1480</v>
      </c>
      <c r="E58" s="160"/>
      <c r="F58" s="160"/>
      <c r="G58" s="160">
        <f>'将来負担比率（分子）の構造'!J$50</f>
        <v>1143</v>
      </c>
      <c r="H58" s="160"/>
      <c r="I58" s="160"/>
      <c r="J58" s="160">
        <f>'将来負担比率（分子）の構造'!K$50</f>
        <v>1216</v>
      </c>
      <c r="K58" s="160"/>
      <c r="L58" s="160"/>
      <c r="M58" s="160">
        <f>'将来負担比率（分子）の構造'!L$50</f>
        <v>1199</v>
      </c>
      <c r="N58" s="160"/>
      <c r="O58" s="160"/>
      <c r="P58" s="160">
        <f>'将来負担比率（分子）の構造'!M$50</f>
        <v>1323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21</v>
      </c>
      <c r="C61" s="160"/>
      <c r="D61" s="160"/>
      <c r="E61" s="160">
        <f>'将来負担比率（分子）の構造'!J$46</f>
        <v>68</v>
      </c>
      <c r="F61" s="160"/>
      <c r="G61" s="160"/>
      <c r="H61" s="160">
        <f>'将来負担比率（分子）の構造'!K$46</f>
        <v>79</v>
      </c>
      <c r="I61" s="160"/>
      <c r="J61" s="160"/>
      <c r="K61" s="160">
        <f>'将来負担比率（分子）の構造'!L$46</f>
        <v>77</v>
      </c>
      <c r="L61" s="160"/>
      <c r="M61" s="160"/>
      <c r="N61" s="160">
        <f>'将来負担比率（分子）の構造'!M$46</f>
        <v>65</v>
      </c>
      <c r="O61" s="160"/>
      <c r="P61" s="160"/>
    </row>
    <row r="62" spans="1:16" x14ac:dyDescent="0.15">
      <c r="A62" s="160" t="s">
        <v>29</v>
      </c>
      <c r="B62" s="160">
        <f>'将来負担比率（分子）の構造'!I$45</f>
        <v>559</v>
      </c>
      <c r="C62" s="160"/>
      <c r="D62" s="160"/>
      <c r="E62" s="160">
        <f>'将来負担比率（分子）の構造'!J$45</f>
        <v>575</v>
      </c>
      <c r="F62" s="160"/>
      <c r="G62" s="160"/>
      <c r="H62" s="160">
        <f>'将来負担比率（分子）の構造'!K$45</f>
        <v>503</v>
      </c>
      <c r="I62" s="160"/>
      <c r="J62" s="160"/>
      <c r="K62" s="160">
        <f>'将来負担比率（分子）の構造'!L$45</f>
        <v>523</v>
      </c>
      <c r="L62" s="160"/>
      <c r="M62" s="160"/>
      <c r="N62" s="160">
        <f>'将来負担比率（分子）の構造'!M$45</f>
        <v>488</v>
      </c>
      <c r="O62" s="160"/>
      <c r="P62" s="160"/>
    </row>
    <row r="63" spans="1:16" x14ac:dyDescent="0.15">
      <c r="A63" s="160" t="s">
        <v>28</v>
      </c>
      <c r="B63" s="160">
        <f>'将来負担比率（分子）の構造'!I$44</f>
        <v>7</v>
      </c>
      <c r="C63" s="160"/>
      <c r="D63" s="160"/>
      <c r="E63" s="160">
        <f>'将来負担比率（分子）の構造'!J$44</f>
        <v>21</v>
      </c>
      <c r="F63" s="160"/>
      <c r="G63" s="160"/>
      <c r="H63" s="160">
        <f>'将来負担比率（分子）の構造'!K$44</f>
        <v>22</v>
      </c>
      <c r="I63" s="160"/>
      <c r="J63" s="160"/>
      <c r="K63" s="160">
        <f>'将来負担比率（分子）の構造'!L$44</f>
        <v>32</v>
      </c>
      <c r="L63" s="160"/>
      <c r="M63" s="160"/>
      <c r="N63" s="160">
        <f>'将来負担比率（分子）の構造'!M$44</f>
        <v>82</v>
      </c>
      <c r="O63" s="160"/>
      <c r="P63" s="160"/>
    </row>
    <row r="64" spans="1:16" x14ac:dyDescent="0.15">
      <c r="A64" s="160" t="s">
        <v>27</v>
      </c>
      <c r="B64" s="160">
        <f>'将来負担比率（分子）の構造'!I$43</f>
        <v>1620</v>
      </c>
      <c r="C64" s="160"/>
      <c r="D64" s="160"/>
      <c r="E64" s="160">
        <f>'将来負担比率（分子）の構造'!J$43</f>
        <v>1546</v>
      </c>
      <c r="F64" s="160"/>
      <c r="G64" s="160"/>
      <c r="H64" s="160">
        <f>'将来負担比率（分子）の構造'!K$43</f>
        <v>1471</v>
      </c>
      <c r="I64" s="160"/>
      <c r="J64" s="160"/>
      <c r="K64" s="160">
        <f>'将来負担比率（分子）の構造'!L$43</f>
        <v>1355</v>
      </c>
      <c r="L64" s="160"/>
      <c r="M64" s="160"/>
      <c r="N64" s="160">
        <f>'将来負担比率（分子）の構造'!M$43</f>
        <v>1232</v>
      </c>
      <c r="O64" s="160"/>
      <c r="P64" s="160"/>
    </row>
    <row r="65" spans="1:16" x14ac:dyDescent="0.15">
      <c r="A65" s="160" t="s">
        <v>26</v>
      </c>
      <c r="B65" s="160">
        <f>'将来負担比率（分子）の構造'!I$42</f>
        <v>219</v>
      </c>
      <c r="C65" s="160"/>
      <c r="D65" s="160"/>
      <c r="E65" s="160">
        <f>'将来負担比率（分子）の構造'!J$42</f>
        <v>175</v>
      </c>
      <c r="F65" s="160"/>
      <c r="G65" s="160"/>
      <c r="H65" s="160">
        <f>'将来負担比率（分子）の構造'!K$42</f>
        <v>131</v>
      </c>
      <c r="I65" s="160"/>
      <c r="J65" s="160"/>
      <c r="K65" s="160">
        <f>'将来負担比率（分子）の構造'!L$42</f>
        <v>87</v>
      </c>
      <c r="L65" s="160"/>
      <c r="M65" s="160"/>
      <c r="N65" s="160">
        <f>'将来負担比率（分子）の構造'!M$42</f>
        <v>44</v>
      </c>
      <c r="O65" s="160"/>
      <c r="P65" s="160"/>
    </row>
    <row r="66" spans="1:16" x14ac:dyDescent="0.15">
      <c r="A66" s="160" t="s">
        <v>25</v>
      </c>
      <c r="B66" s="160">
        <f>'将来負担比率（分子）の構造'!I$41</f>
        <v>1734</v>
      </c>
      <c r="C66" s="160"/>
      <c r="D66" s="160"/>
      <c r="E66" s="160">
        <f>'将来負担比率（分子）の構造'!J$41</f>
        <v>1899</v>
      </c>
      <c r="F66" s="160"/>
      <c r="G66" s="160"/>
      <c r="H66" s="160">
        <f>'将来負担比率（分子）の構造'!K$41</f>
        <v>2067</v>
      </c>
      <c r="I66" s="160"/>
      <c r="J66" s="160"/>
      <c r="K66" s="160">
        <f>'将来負担比率（分子）の構造'!L$41</f>
        <v>2026</v>
      </c>
      <c r="L66" s="160"/>
      <c r="M66" s="160"/>
      <c r="N66" s="160">
        <f>'将来負担比率（分子）の構造'!M$41</f>
        <v>2072</v>
      </c>
      <c r="O66" s="160"/>
      <c r="P66" s="160"/>
    </row>
    <row r="67" spans="1:16" x14ac:dyDescent="0.15">
      <c r="A67" s="160" t="s">
        <v>69</v>
      </c>
      <c r="B67" s="160" t="e">
        <f>NA()</f>
        <v>#N/A</v>
      </c>
      <c r="C67" s="160">
        <f>IF(ISNUMBER('将来負担比率（分子）の構造'!I$53), IF('将来負担比率（分子）の構造'!I$53 &lt; 0, 0, '将来負担比率（分子）の構造'!I$53), NA())</f>
        <v>281</v>
      </c>
      <c r="D67" s="160" t="e">
        <f>NA()</f>
        <v>#N/A</v>
      </c>
      <c r="E67" s="160" t="e">
        <f>NA()</f>
        <v>#N/A</v>
      </c>
      <c r="F67" s="160">
        <f>IF(ISNUMBER('将来負担比率（分子）の構造'!J$53), IF('将来負担比率（分子）の構造'!J$53 &lt; 0, 0, '将来負担比率（分子）の構造'!J$53), NA())</f>
        <v>808</v>
      </c>
      <c r="G67" s="160" t="e">
        <f>NA()</f>
        <v>#N/A</v>
      </c>
      <c r="H67" s="160" t="e">
        <f>NA()</f>
        <v>#N/A</v>
      </c>
      <c r="I67" s="160">
        <f>IF(ISNUMBER('将来負担比率（分子）の構造'!K$53), IF('将来負担比率（分子）の構造'!K$53 &lt; 0, 0, '将来負担比率（分子）の構造'!K$53), NA())</f>
        <v>661</v>
      </c>
      <c r="J67" s="160" t="e">
        <f>NA()</f>
        <v>#N/A</v>
      </c>
      <c r="K67" s="160" t="e">
        <f>NA()</f>
        <v>#N/A</v>
      </c>
      <c r="L67" s="160">
        <f>IF(ISNUMBER('将来負担比率（分子）の構造'!L$53), IF('将来負担比率（分子）の構造'!L$53 &lt; 0, 0, '将来負担比率（分子）の構造'!L$53), NA())</f>
        <v>604</v>
      </c>
      <c r="M67" s="160" t="e">
        <f>NA()</f>
        <v>#N/A</v>
      </c>
      <c r="N67" s="160" t="e">
        <f>NA()</f>
        <v>#N/A</v>
      </c>
      <c r="O67" s="160">
        <f>IF(ISNUMBER('将来負担比率（分子）の構造'!M$53), IF('将来負担比率（分子）の構造'!M$53 &lt; 0, 0, '将来負担比率（分子）の構造'!M$53), NA())</f>
        <v>410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520</v>
      </c>
      <c r="C72" s="164">
        <f>基金残高に係る経年分析!G55</f>
        <v>499</v>
      </c>
      <c r="D72" s="164">
        <f>基金残高に係る経年分析!H55</f>
        <v>554</v>
      </c>
    </row>
    <row r="73" spans="1:16" x14ac:dyDescent="0.15">
      <c r="A73" s="163" t="s">
        <v>72</v>
      </c>
      <c r="B73" s="164">
        <f>基金残高に係る経年分析!F56</f>
        <v>73</v>
      </c>
      <c r="C73" s="164">
        <f>基金残高に係る経年分析!G56</f>
        <v>74</v>
      </c>
      <c r="D73" s="164">
        <f>基金残高に係る経年分析!H56</f>
        <v>75</v>
      </c>
    </row>
    <row r="74" spans="1:16" x14ac:dyDescent="0.15">
      <c r="A74" s="163" t="s">
        <v>73</v>
      </c>
      <c r="B74" s="164">
        <f>基金残高に係る経年分析!F57</f>
        <v>613</v>
      </c>
      <c r="C74" s="164">
        <f>基金残高に係る経年分析!G57</f>
        <v>598</v>
      </c>
      <c r="D74" s="164">
        <f>基金残高に係る経年分析!H57</f>
        <v>638</v>
      </c>
    </row>
  </sheetData>
  <sheetProtection algorithmName="SHA-512" hashValue="SKsHBCcmUZbHpzsMoacTJl1YENctFQRQqaIxUlnu4H5zPWR5ZpG53JO25Dy/onUL/5Ofke2Q8ny/O3HpzZvbNA==" saltValue="8inUrTnf/7Hymfa5XNyu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388341</v>
      </c>
      <c r="S5" s="707"/>
      <c r="T5" s="707"/>
      <c r="U5" s="707"/>
      <c r="V5" s="707"/>
      <c r="W5" s="707"/>
      <c r="X5" s="707"/>
      <c r="Y5" s="753"/>
      <c r="Z5" s="771">
        <v>13.1</v>
      </c>
      <c r="AA5" s="771"/>
      <c r="AB5" s="771"/>
      <c r="AC5" s="771"/>
      <c r="AD5" s="772">
        <v>388341</v>
      </c>
      <c r="AE5" s="772"/>
      <c r="AF5" s="772"/>
      <c r="AG5" s="772"/>
      <c r="AH5" s="772"/>
      <c r="AI5" s="772"/>
      <c r="AJ5" s="772"/>
      <c r="AK5" s="772"/>
      <c r="AL5" s="754">
        <v>23.2</v>
      </c>
      <c r="AM5" s="723"/>
      <c r="AN5" s="723"/>
      <c r="AO5" s="755"/>
      <c r="AP5" s="740" t="s">
        <v>222</v>
      </c>
      <c r="AQ5" s="741"/>
      <c r="AR5" s="741"/>
      <c r="AS5" s="741"/>
      <c r="AT5" s="741"/>
      <c r="AU5" s="741"/>
      <c r="AV5" s="741"/>
      <c r="AW5" s="741"/>
      <c r="AX5" s="741"/>
      <c r="AY5" s="741"/>
      <c r="AZ5" s="741"/>
      <c r="BA5" s="741"/>
      <c r="BB5" s="741"/>
      <c r="BC5" s="741"/>
      <c r="BD5" s="741"/>
      <c r="BE5" s="741"/>
      <c r="BF5" s="742"/>
      <c r="BG5" s="641">
        <v>380555</v>
      </c>
      <c r="BH5" s="644"/>
      <c r="BI5" s="644"/>
      <c r="BJ5" s="644"/>
      <c r="BK5" s="644"/>
      <c r="BL5" s="644"/>
      <c r="BM5" s="644"/>
      <c r="BN5" s="645"/>
      <c r="BO5" s="703">
        <v>98</v>
      </c>
      <c r="BP5" s="703"/>
      <c r="BQ5" s="703"/>
      <c r="BR5" s="703"/>
      <c r="BS5" s="704" t="s">
        <v>223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215</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39393</v>
      </c>
      <c r="S6" s="644"/>
      <c r="T6" s="644"/>
      <c r="U6" s="644"/>
      <c r="V6" s="644"/>
      <c r="W6" s="644"/>
      <c r="X6" s="644"/>
      <c r="Y6" s="645"/>
      <c r="Z6" s="703">
        <v>1.3</v>
      </c>
      <c r="AA6" s="703"/>
      <c r="AB6" s="703"/>
      <c r="AC6" s="703"/>
      <c r="AD6" s="704">
        <v>39393</v>
      </c>
      <c r="AE6" s="704"/>
      <c r="AF6" s="704"/>
      <c r="AG6" s="704"/>
      <c r="AH6" s="704"/>
      <c r="AI6" s="704"/>
      <c r="AJ6" s="704"/>
      <c r="AK6" s="704"/>
      <c r="AL6" s="646">
        <v>2.4</v>
      </c>
      <c r="AM6" s="647"/>
      <c r="AN6" s="647"/>
      <c r="AO6" s="705"/>
      <c r="AP6" s="638" t="s">
        <v>228</v>
      </c>
      <c r="AQ6" s="639"/>
      <c r="AR6" s="639"/>
      <c r="AS6" s="639"/>
      <c r="AT6" s="639"/>
      <c r="AU6" s="639"/>
      <c r="AV6" s="639"/>
      <c r="AW6" s="639"/>
      <c r="AX6" s="639"/>
      <c r="AY6" s="639"/>
      <c r="AZ6" s="639"/>
      <c r="BA6" s="639"/>
      <c r="BB6" s="639"/>
      <c r="BC6" s="639"/>
      <c r="BD6" s="639"/>
      <c r="BE6" s="639"/>
      <c r="BF6" s="640"/>
      <c r="BG6" s="641">
        <v>380555</v>
      </c>
      <c r="BH6" s="644"/>
      <c r="BI6" s="644"/>
      <c r="BJ6" s="644"/>
      <c r="BK6" s="644"/>
      <c r="BL6" s="644"/>
      <c r="BM6" s="644"/>
      <c r="BN6" s="645"/>
      <c r="BO6" s="703">
        <v>98</v>
      </c>
      <c r="BP6" s="703"/>
      <c r="BQ6" s="703"/>
      <c r="BR6" s="703"/>
      <c r="BS6" s="704" t="s">
        <v>175</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48098</v>
      </c>
      <c r="CS6" s="644"/>
      <c r="CT6" s="644"/>
      <c r="CU6" s="644"/>
      <c r="CV6" s="644"/>
      <c r="CW6" s="644"/>
      <c r="CX6" s="644"/>
      <c r="CY6" s="645"/>
      <c r="CZ6" s="754">
        <v>1.7</v>
      </c>
      <c r="DA6" s="723"/>
      <c r="DB6" s="723"/>
      <c r="DC6" s="757"/>
      <c r="DD6" s="649" t="s">
        <v>230</v>
      </c>
      <c r="DE6" s="644"/>
      <c r="DF6" s="644"/>
      <c r="DG6" s="644"/>
      <c r="DH6" s="644"/>
      <c r="DI6" s="644"/>
      <c r="DJ6" s="644"/>
      <c r="DK6" s="644"/>
      <c r="DL6" s="644"/>
      <c r="DM6" s="644"/>
      <c r="DN6" s="644"/>
      <c r="DO6" s="644"/>
      <c r="DP6" s="645"/>
      <c r="DQ6" s="649">
        <v>48098</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536</v>
      </c>
      <c r="S7" s="644"/>
      <c r="T7" s="644"/>
      <c r="U7" s="644"/>
      <c r="V7" s="644"/>
      <c r="W7" s="644"/>
      <c r="X7" s="644"/>
      <c r="Y7" s="645"/>
      <c r="Z7" s="703">
        <v>0</v>
      </c>
      <c r="AA7" s="703"/>
      <c r="AB7" s="703"/>
      <c r="AC7" s="703"/>
      <c r="AD7" s="704">
        <v>536</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139415</v>
      </c>
      <c r="BH7" s="644"/>
      <c r="BI7" s="644"/>
      <c r="BJ7" s="644"/>
      <c r="BK7" s="644"/>
      <c r="BL7" s="644"/>
      <c r="BM7" s="644"/>
      <c r="BN7" s="645"/>
      <c r="BO7" s="703">
        <v>35.9</v>
      </c>
      <c r="BP7" s="703"/>
      <c r="BQ7" s="703"/>
      <c r="BR7" s="703"/>
      <c r="BS7" s="704" t="s">
        <v>175</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501816</v>
      </c>
      <c r="CS7" s="644"/>
      <c r="CT7" s="644"/>
      <c r="CU7" s="644"/>
      <c r="CV7" s="644"/>
      <c r="CW7" s="644"/>
      <c r="CX7" s="644"/>
      <c r="CY7" s="645"/>
      <c r="CZ7" s="703">
        <v>18.2</v>
      </c>
      <c r="DA7" s="703"/>
      <c r="DB7" s="703"/>
      <c r="DC7" s="703"/>
      <c r="DD7" s="649">
        <v>14869</v>
      </c>
      <c r="DE7" s="644"/>
      <c r="DF7" s="644"/>
      <c r="DG7" s="644"/>
      <c r="DH7" s="644"/>
      <c r="DI7" s="644"/>
      <c r="DJ7" s="644"/>
      <c r="DK7" s="644"/>
      <c r="DL7" s="644"/>
      <c r="DM7" s="644"/>
      <c r="DN7" s="644"/>
      <c r="DO7" s="644"/>
      <c r="DP7" s="645"/>
      <c r="DQ7" s="649">
        <v>430336</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1487</v>
      </c>
      <c r="S8" s="644"/>
      <c r="T8" s="644"/>
      <c r="U8" s="644"/>
      <c r="V8" s="644"/>
      <c r="W8" s="644"/>
      <c r="X8" s="644"/>
      <c r="Y8" s="645"/>
      <c r="Z8" s="703">
        <v>0.1</v>
      </c>
      <c r="AA8" s="703"/>
      <c r="AB8" s="703"/>
      <c r="AC8" s="703"/>
      <c r="AD8" s="704">
        <v>1487</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5477</v>
      </c>
      <c r="BH8" s="644"/>
      <c r="BI8" s="644"/>
      <c r="BJ8" s="644"/>
      <c r="BK8" s="644"/>
      <c r="BL8" s="644"/>
      <c r="BM8" s="644"/>
      <c r="BN8" s="645"/>
      <c r="BO8" s="703">
        <v>1.4</v>
      </c>
      <c r="BP8" s="703"/>
      <c r="BQ8" s="703"/>
      <c r="BR8" s="703"/>
      <c r="BS8" s="649" t="s">
        <v>175</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517565</v>
      </c>
      <c r="CS8" s="644"/>
      <c r="CT8" s="644"/>
      <c r="CU8" s="644"/>
      <c r="CV8" s="644"/>
      <c r="CW8" s="644"/>
      <c r="CX8" s="644"/>
      <c r="CY8" s="645"/>
      <c r="CZ8" s="703">
        <v>18.8</v>
      </c>
      <c r="DA8" s="703"/>
      <c r="DB8" s="703"/>
      <c r="DC8" s="703"/>
      <c r="DD8" s="649">
        <v>3167</v>
      </c>
      <c r="DE8" s="644"/>
      <c r="DF8" s="644"/>
      <c r="DG8" s="644"/>
      <c r="DH8" s="644"/>
      <c r="DI8" s="644"/>
      <c r="DJ8" s="644"/>
      <c r="DK8" s="644"/>
      <c r="DL8" s="644"/>
      <c r="DM8" s="644"/>
      <c r="DN8" s="644"/>
      <c r="DO8" s="644"/>
      <c r="DP8" s="645"/>
      <c r="DQ8" s="649">
        <v>299921</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1533</v>
      </c>
      <c r="S9" s="644"/>
      <c r="T9" s="644"/>
      <c r="U9" s="644"/>
      <c r="V9" s="644"/>
      <c r="W9" s="644"/>
      <c r="X9" s="644"/>
      <c r="Y9" s="645"/>
      <c r="Z9" s="703">
        <v>0.1</v>
      </c>
      <c r="AA9" s="703"/>
      <c r="AB9" s="703"/>
      <c r="AC9" s="703"/>
      <c r="AD9" s="704">
        <v>1533</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112621</v>
      </c>
      <c r="BH9" s="644"/>
      <c r="BI9" s="644"/>
      <c r="BJ9" s="644"/>
      <c r="BK9" s="644"/>
      <c r="BL9" s="644"/>
      <c r="BM9" s="644"/>
      <c r="BN9" s="645"/>
      <c r="BO9" s="703">
        <v>29</v>
      </c>
      <c r="BP9" s="703"/>
      <c r="BQ9" s="703"/>
      <c r="BR9" s="703"/>
      <c r="BS9" s="649" t="s">
        <v>239</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103939</v>
      </c>
      <c r="CS9" s="644"/>
      <c r="CT9" s="644"/>
      <c r="CU9" s="644"/>
      <c r="CV9" s="644"/>
      <c r="CW9" s="644"/>
      <c r="CX9" s="644"/>
      <c r="CY9" s="645"/>
      <c r="CZ9" s="703">
        <v>3.8</v>
      </c>
      <c r="DA9" s="703"/>
      <c r="DB9" s="703"/>
      <c r="DC9" s="703"/>
      <c r="DD9" s="649">
        <v>2534</v>
      </c>
      <c r="DE9" s="644"/>
      <c r="DF9" s="644"/>
      <c r="DG9" s="644"/>
      <c r="DH9" s="644"/>
      <c r="DI9" s="644"/>
      <c r="DJ9" s="644"/>
      <c r="DK9" s="644"/>
      <c r="DL9" s="644"/>
      <c r="DM9" s="644"/>
      <c r="DN9" s="644"/>
      <c r="DO9" s="644"/>
      <c r="DP9" s="645"/>
      <c r="DQ9" s="649">
        <v>96594</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239</v>
      </c>
      <c r="S10" s="644"/>
      <c r="T10" s="644"/>
      <c r="U10" s="644"/>
      <c r="V10" s="644"/>
      <c r="W10" s="644"/>
      <c r="X10" s="644"/>
      <c r="Y10" s="645"/>
      <c r="Z10" s="703" t="s">
        <v>223</v>
      </c>
      <c r="AA10" s="703"/>
      <c r="AB10" s="703"/>
      <c r="AC10" s="703"/>
      <c r="AD10" s="704" t="s">
        <v>175</v>
      </c>
      <c r="AE10" s="704"/>
      <c r="AF10" s="704"/>
      <c r="AG10" s="704"/>
      <c r="AH10" s="704"/>
      <c r="AI10" s="704"/>
      <c r="AJ10" s="704"/>
      <c r="AK10" s="704"/>
      <c r="AL10" s="646" t="s">
        <v>223</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7706</v>
      </c>
      <c r="BH10" s="644"/>
      <c r="BI10" s="644"/>
      <c r="BJ10" s="644"/>
      <c r="BK10" s="644"/>
      <c r="BL10" s="644"/>
      <c r="BM10" s="644"/>
      <c r="BN10" s="645"/>
      <c r="BO10" s="703">
        <v>2</v>
      </c>
      <c r="BP10" s="703"/>
      <c r="BQ10" s="703"/>
      <c r="BR10" s="703"/>
      <c r="BS10" s="649" t="s">
        <v>223</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53</v>
      </c>
      <c r="CS10" s="644"/>
      <c r="CT10" s="644"/>
      <c r="CU10" s="644"/>
      <c r="CV10" s="644"/>
      <c r="CW10" s="644"/>
      <c r="CX10" s="644"/>
      <c r="CY10" s="645"/>
      <c r="CZ10" s="703">
        <v>0</v>
      </c>
      <c r="DA10" s="703"/>
      <c r="DB10" s="703"/>
      <c r="DC10" s="703"/>
      <c r="DD10" s="649" t="s">
        <v>223</v>
      </c>
      <c r="DE10" s="644"/>
      <c r="DF10" s="644"/>
      <c r="DG10" s="644"/>
      <c r="DH10" s="644"/>
      <c r="DI10" s="644"/>
      <c r="DJ10" s="644"/>
      <c r="DK10" s="644"/>
      <c r="DL10" s="644"/>
      <c r="DM10" s="644"/>
      <c r="DN10" s="644"/>
      <c r="DO10" s="644"/>
      <c r="DP10" s="645"/>
      <c r="DQ10" s="649">
        <v>53</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223</v>
      </c>
      <c r="S11" s="644"/>
      <c r="T11" s="644"/>
      <c r="U11" s="644"/>
      <c r="V11" s="644"/>
      <c r="W11" s="644"/>
      <c r="X11" s="644"/>
      <c r="Y11" s="645"/>
      <c r="Z11" s="703" t="s">
        <v>223</v>
      </c>
      <c r="AA11" s="703"/>
      <c r="AB11" s="703"/>
      <c r="AC11" s="703"/>
      <c r="AD11" s="704" t="s">
        <v>175</v>
      </c>
      <c r="AE11" s="704"/>
      <c r="AF11" s="704"/>
      <c r="AG11" s="704"/>
      <c r="AH11" s="704"/>
      <c r="AI11" s="704"/>
      <c r="AJ11" s="704"/>
      <c r="AK11" s="704"/>
      <c r="AL11" s="646" t="s">
        <v>239</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13611</v>
      </c>
      <c r="BH11" s="644"/>
      <c r="BI11" s="644"/>
      <c r="BJ11" s="644"/>
      <c r="BK11" s="644"/>
      <c r="BL11" s="644"/>
      <c r="BM11" s="644"/>
      <c r="BN11" s="645"/>
      <c r="BO11" s="703">
        <v>3.5</v>
      </c>
      <c r="BP11" s="703"/>
      <c r="BQ11" s="703"/>
      <c r="BR11" s="703"/>
      <c r="BS11" s="649" t="s">
        <v>175</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309610</v>
      </c>
      <c r="CS11" s="644"/>
      <c r="CT11" s="644"/>
      <c r="CU11" s="644"/>
      <c r="CV11" s="644"/>
      <c r="CW11" s="644"/>
      <c r="CX11" s="644"/>
      <c r="CY11" s="645"/>
      <c r="CZ11" s="703">
        <v>11.2</v>
      </c>
      <c r="DA11" s="703"/>
      <c r="DB11" s="703"/>
      <c r="DC11" s="703"/>
      <c r="DD11" s="649">
        <v>119759</v>
      </c>
      <c r="DE11" s="644"/>
      <c r="DF11" s="644"/>
      <c r="DG11" s="644"/>
      <c r="DH11" s="644"/>
      <c r="DI11" s="644"/>
      <c r="DJ11" s="644"/>
      <c r="DK11" s="644"/>
      <c r="DL11" s="644"/>
      <c r="DM11" s="644"/>
      <c r="DN11" s="644"/>
      <c r="DO11" s="644"/>
      <c r="DP11" s="645"/>
      <c r="DQ11" s="649">
        <v>182642</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65322</v>
      </c>
      <c r="S12" s="644"/>
      <c r="T12" s="644"/>
      <c r="U12" s="644"/>
      <c r="V12" s="644"/>
      <c r="W12" s="644"/>
      <c r="X12" s="644"/>
      <c r="Y12" s="645"/>
      <c r="Z12" s="703">
        <v>2.2000000000000002</v>
      </c>
      <c r="AA12" s="703"/>
      <c r="AB12" s="703"/>
      <c r="AC12" s="703"/>
      <c r="AD12" s="704">
        <v>65322</v>
      </c>
      <c r="AE12" s="704"/>
      <c r="AF12" s="704"/>
      <c r="AG12" s="704"/>
      <c r="AH12" s="704"/>
      <c r="AI12" s="704"/>
      <c r="AJ12" s="704"/>
      <c r="AK12" s="704"/>
      <c r="AL12" s="646">
        <v>3.9</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216919</v>
      </c>
      <c r="BH12" s="644"/>
      <c r="BI12" s="644"/>
      <c r="BJ12" s="644"/>
      <c r="BK12" s="644"/>
      <c r="BL12" s="644"/>
      <c r="BM12" s="644"/>
      <c r="BN12" s="645"/>
      <c r="BO12" s="703">
        <v>55.9</v>
      </c>
      <c r="BP12" s="703"/>
      <c r="BQ12" s="703"/>
      <c r="BR12" s="703"/>
      <c r="BS12" s="649" t="s">
        <v>175</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338113</v>
      </c>
      <c r="CS12" s="644"/>
      <c r="CT12" s="644"/>
      <c r="CU12" s="644"/>
      <c r="CV12" s="644"/>
      <c r="CW12" s="644"/>
      <c r="CX12" s="644"/>
      <c r="CY12" s="645"/>
      <c r="CZ12" s="703">
        <v>12.3</v>
      </c>
      <c r="DA12" s="703"/>
      <c r="DB12" s="703"/>
      <c r="DC12" s="703"/>
      <c r="DD12" s="649">
        <v>220822</v>
      </c>
      <c r="DE12" s="644"/>
      <c r="DF12" s="644"/>
      <c r="DG12" s="644"/>
      <c r="DH12" s="644"/>
      <c r="DI12" s="644"/>
      <c r="DJ12" s="644"/>
      <c r="DK12" s="644"/>
      <c r="DL12" s="644"/>
      <c r="DM12" s="644"/>
      <c r="DN12" s="644"/>
      <c r="DO12" s="644"/>
      <c r="DP12" s="645"/>
      <c r="DQ12" s="649">
        <v>81681</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223</v>
      </c>
      <c r="S13" s="644"/>
      <c r="T13" s="644"/>
      <c r="U13" s="644"/>
      <c r="V13" s="644"/>
      <c r="W13" s="644"/>
      <c r="X13" s="644"/>
      <c r="Y13" s="645"/>
      <c r="Z13" s="703" t="s">
        <v>175</v>
      </c>
      <c r="AA13" s="703"/>
      <c r="AB13" s="703"/>
      <c r="AC13" s="703"/>
      <c r="AD13" s="704" t="s">
        <v>239</v>
      </c>
      <c r="AE13" s="704"/>
      <c r="AF13" s="704"/>
      <c r="AG13" s="704"/>
      <c r="AH13" s="704"/>
      <c r="AI13" s="704"/>
      <c r="AJ13" s="704"/>
      <c r="AK13" s="704"/>
      <c r="AL13" s="646" t="s">
        <v>175</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210375</v>
      </c>
      <c r="BH13" s="644"/>
      <c r="BI13" s="644"/>
      <c r="BJ13" s="644"/>
      <c r="BK13" s="644"/>
      <c r="BL13" s="644"/>
      <c r="BM13" s="644"/>
      <c r="BN13" s="645"/>
      <c r="BO13" s="703">
        <v>54.2</v>
      </c>
      <c r="BP13" s="703"/>
      <c r="BQ13" s="703"/>
      <c r="BR13" s="703"/>
      <c r="BS13" s="649" t="s">
        <v>175</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361253</v>
      </c>
      <c r="CS13" s="644"/>
      <c r="CT13" s="644"/>
      <c r="CU13" s="644"/>
      <c r="CV13" s="644"/>
      <c r="CW13" s="644"/>
      <c r="CX13" s="644"/>
      <c r="CY13" s="645"/>
      <c r="CZ13" s="703">
        <v>13.1</v>
      </c>
      <c r="DA13" s="703"/>
      <c r="DB13" s="703"/>
      <c r="DC13" s="703"/>
      <c r="DD13" s="649">
        <v>195884</v>
      </c>
      <c r="DE13" s="644"/>
      <c r="DF13" s="644"/>
      <c r="DG13" s="644"/>
      <c r="DH13" s="644"/>
      <c r="DI13" s="644"/>
      <c r="DJ13" s="644"/>
      <c r="DK13" s="644"/>
      <c r="DL13" s="644"/>
      <c r="DM13" s="644"/>
      <c r="DN13" s="644"/>
      <c r="DO13" s="644"/>
      <c r="DP13" s="645"/>
      <c r="DQ13" s="649">
        <v>189846</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175</v>
      </c>
      <c r="S14" s="644"/>
      <c r="T14" s="644"/>
      <c r="U14" s="644"/>
      <c r="V14" s="644"/>
      <c r="W14" s="644"/>
      <c r="X14" s="644"/>
      <c r="Y14" s="645"/>
      <c r="Z14" s="703" t="s">
        <v>239</v>
      </c>
      <c r="AA14" s="703"/>
      <c r="AB14" s="703"/>
      <c r="AC14" s="703"/>
      <c r="AD14" s="704" t="s">
        <v>175</v>
      </c>
      <c r="AE14" s="704"/>
      <c r="AF14" s="704"/>
      <c r="AG14" s="704"/>
      <c r="AH14" s="704"/>
      <c r="AI14" s="704"/>
      <c r="AJ14" s="704"/>
      <c r="AK14" s="704"/>
      <c r="AL14" s="646" t="s">
        <v>175</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14196</v>
      </c>
      <c r="BH14" s="644"/>
      <c r="BI14" s="644"/>
      <c r="BJ14" s="644"/>
      <c r="BK14" s="644"/>
      <c r="BL14" s="644"/>
      <c r="BM14" s="644"/>
      <c r="BN14" s="645"/>
      <c r="BO14" s="703">
        <v>3.7</v>
      </c>
      <c r="BP14" s="703"/>
      <c r="BQ14" s="703"/>
      <c r="BR14" s="703"/>
      <c r="BS14" s="649" t="s">
        <v>175</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107188</v>
      </c>
      <c r="CS14" s="644"/>
      <c r="CT14" s="644"/>
      <c r="CU14" s="644"/>
      <c r="CV14" s="644"/>
      <c r="CW14" s="644"/>
      <c r="CX14" s="644"/>
      <c r="CY14" s="645"/>
      <c r="CZ14" s="703">
        <v>3.9</v>
      </c>
      <c r="DA14" s="703"/>
      <c r="DB14" s="703"/>
      <c r="DC14" s="703"/>
      <c r="DD14" s="649">
        <v>105</v>
      </c>
      <c r="DE14" s="644"/>
      <c r="DF14" s="644"/>
      <c r="DG14" s="644"/>
      <c r="DH14" s="644"/>
      <c r="DI14" s="644"/>
      <c r="DJ14" s="644"/>
      <c r="DK14" s="644"/>
      <c r="DL14" s="644"/>
      <c r="DM14" s="644"/>
      <c r="DN14" s="644"/>
      <c r="DO14" s="644"/>
      <c r="DP14" s="645"/>
      <c r="DQ14" s="649">
        <v>106165</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12270</v>
      </c>
      <c r="S15" s="644"/>
      <c r="T15" s="644"/>
      <c r="U15" s="644"/>
      <c r="V15" s="644"/>
      <c r="W15" s="644"/>
      <c r="X15" s="644"/>
      <c r="Y15" s="645"/>
      <c r="Z15" s="703">
        <v>0.4</v>
      </c>
      <c r="AA15" s="703"/>
      <c r="AB15" s="703"/>
      <c r="AC15" s="703"/>
      <c r="AD15" s="704">
        <v>12270</v>
      </c>
      <c r="AE15" s="704"/>
      <c r="AF15" s="704"/>
      <c r="AG15" s="704"/>
      <c r="AH15" s="704"/>
      <c r="AI15" s="704"/>
      <c r="AJ15" s="704"/>
      <c r="AK15" s="704"/>
      <c r="AL15" s="646">
        <v>0.7</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10025</v>
      </c>
      <c r="BH15" s="644"/>
      <c r="BI15" s="644"/>
      <c r="BJ15" s="644"/>
      <c r="BK15" s="644"/>
      <c r="BL15" s="644"/>
      <c r="BM15" s="644"/>
      <c r="BN15" s="645"/>
      <c r="BO15" s="703">
        <v>2.6</v>
      </c>
      <c r="BP15" s="703"/>
      <c r="BQ15" s="703"/>
      <c r="BR15" s="703"/>
      <c r="BS15" s="649" t="s">
        <v>223</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292325</v>
      </c>
      <c r="CS15" s="644"/>
      <c r="CT15" s="644"/>
      <c r="CU15" s="644"/>
      <c r="CV15" s="644"/>
      <c r="CW15" s="644"/>
      <c r="CX15" s="644"/>
      <c r="CY15" s="645"/>
      <c r="CZ15" s="703">
        <v>10.6</v>
      </c>
      <c r="DA15" s="703"/>
      <c r="DB15" s="703"/>
      <c r="DC15" s="703"/>
      <c r="DD15" s="649">
        <v>3240</v>
      </c>
      <c r="DE15" s="644"/>
      <c r="DF15" s="644"/>
      <c r="DG15" s="644"/>
      <c r="DH15" s="644"/>
      <c r="DI15" s="644"/>
      <c r="DJ15" s="644"/>
      <c r="DK15" s="644"/>
      <c r="DL15" s="644"/>
      <c r="DM15" s="644"/>
      <c r="DN15" s="644"/>
      <c r="DO15" s="644"/>
      <c r="DP15" s="645"/>
      <c r="DQ15" s="649">
        <v>242073</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175</v>
      </c>
      <c r="S16" s="644"/>
      <c r="T16" s="644"/>
      <c r="U16" s="644"/>
      <c r="V16" s="644"/>
      <c r="W16" s="644"/>
      <c r="X16" s="644"/>
      <c r="Y16" s="645"/>
      <c r="Z16" s="703" t="s">
        <v>175</v>
      </c>
      <c r="AA16" s="703"/>
      <c r="AB16" s="703"/>
      <c r="AC16" s="703"/>
      <c r="AD16" s="704" t="s">
        <v>223</v>
      </c>
      <c r="AE16" s="704"/>
      <c r="AF16" s="704"/>
      <c r="AG16" s="704"/>
      <c r="AH16" s="704"/>
      <c r="AI16" s="704"/>
      <c r="AJ16" s="704"/>
      <c r="AK16" s="704"/>
      <c r="AL16" s="646" t="s">
        <v>223</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175</v>
      </c>
      <c r="BH16" s="644"/>
      <c r="BI16" s="644"/>
      <c r="BJ16" s="644"/>
      <c r="BK16" s="644"/>
      <c r="BL16" s="644"/>
      <c r="BM16" s="644"/>
      <c r="BN16" s="645"/>
      <c r="BO16" s="703" t="s">
        <v>223</v>
      </c>
      <c r="BP16" s="703"/>
      <c r="BQ16" s="703"/>
      <c r="BR16" s="703"/>
      <c r="BS16" s="649" t="s">
        <v>223</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175</v>
      </c>
      <c r="CS16" s="644"/>
      <c r="CT16" s="644"/>
      <c r="CU16" s="644"/>
      <c r="CV16" s="644"/>
      <c r="CW16" s="644"/>
      <c r="CX16" s="644"/>
      <c r="CY16" s="645"/>
      <c r="CZ16" s="703" t="s">
        <v>175</v>
      </c>
      <c r="DA16" s="703"/>
      <c r="DB16" s="703"/>
      <c r="DC16" s="703"/>
      <c r="DD16" s="649" t="s">
        <v>223</v>
      </c>
      <c r="DE16" s="644"/>
      <c r="DF16" s="644"/>
      <c r="DG16" s="644"/>
      <c r="DH16" s="644"/>
      <c r="DI16" s="644"/>
      <c r="DJ16" s="644"/>
      <c r="DK16" s="644"/>
      <c r="DL16" s="644"/>
      <c r="DM16" s="644"/>
      <c r="DN16" s="644"/>
      <c r="DO16" s="644"/>
      <c r="DP16" s="645"/>
      <c r="DQ16" s="649" t="s">
        <v>175</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1235</v>
      </c>
      <c r="S17" s="644"/>
      <c r="T17" s="644"/>
      <c r="U17" s="644"/>
      <c r="V17" s="644"/>
      <c r="W17" s="644"/>
      <c r="X17" s="644"/>
      <c r="Y17" s="645"/>
      <c r="Z17" s="703">
        <v>0</v>
      </c>
      <c r="AA17" s="703"/>
      <c r="AB17" s="703"/>
      <c r="AC17" s="703"/>
      <c r="AD17" s="704">
        <v>1235</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223</v>
      </c>
      <c r="BH17" s="644"/>
      <c r="BI17" s="644"/>
      <c r="BJ17" s="644"/>
      <c r="BK17" s="644"/>
      <c r="BL17" s="644"/>
      <c r="BM17" s="644"/>
      <c r="BN17" s="645"/>
      <c r="BO17" s="703" t="s">
        <v>175</v>
      </c>
      <c r="BP17" s="703"/>
      <c r="BQ17" s="703"/>
      <c r="BR17" s="703"/>
      <c r="BS17" s="649" t="s">
        <v>223</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175649</v>
      </c>
      <c r="CS17" s="644"/>
      <c r="CT17" s="644"/>
      <c r="CU17" s="644"/>
      <c r="CV17" s="644"/>
      <c r="CW17" s="644"/>
      <c r="CX17" s="644"/>
      <c r="CY17" s="645"/>
      <c r="CZ17" s="703">
        <v>6.4</v>
      </c>
      <c r="DA17" s="703"/>
      <c r="DB17" s="703"/>
      <c r="DC17" s="703"/>
      <c r="DD17" s="649" t="s">
        <v>239</v>
      </c>
      <c r="DE17" s="644"/>
      <c r="DF17" s="644"/>
      <c r="DG17" s="644"/>
      <c r="DH17" s="644"/>
      <c r="DI17" s="644"/>
      <c r="DJ17" s="644"/>
      <c r="DK17" s="644"/>
      <c r="DL17" s="644"/>
      <c r="DM17" s="644"/>
      <c r="DN17" s="644"/>
      <c r="DO17" s="644"/>
      <c r="DP17" s="645"/>
      <c r="DQ17" s="649">
        <v>175649</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1263506</v>
      </c>
      <c r="S18" s="644"/>
      <c r="T18" s="644"/>
      <c r="U18" s="644"/>
      <c r="V18" s="644"/>
      <c r="W18" s="644"/>
      <c r="X18" s="644"/>
      <c r="Y18" s="645"/>
      <c r="Z18" s="703">
        <v>42.6</v>
      </c>
      <c r="AA18" s="703"/>
      <c r="AB18" s="703"/>
      <c r="AC18" s="703"/>
      <c r="AD18" s="704">
        <v>1162791</v>
      </c>
      <c r="AE18" s="704"/>
      <c r="AF18" s="704"/>
      <c r="AG18" s="704"/>
      <c r="AH18" s="704"/>
      <c r="AI18" s="704"/>
      <c r="AJ18" s="704"/>
      <c r="AK18" s="704"/>
      <c r="AL18" s="646">
        <v>69.400000000000006</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175</v>
      </c>
      <c r="BH18" s="644"/>
      <c r="BI18" s="644"/>
      <c r="BJ18" s="644"/>
      <c r="BK18" s="644"/>
      <c r="BL18" s="644"/>
      <c r="BM18" s="644"/>
      <c r="BN18" s="645"/>
      <c r="BO18" s="703" t="s">
        <v>223</v>
      </c>
      <c r="BP18" s="703"/>
      <c r="BQ18" s="703"/>
      <c r="BR18" s="703"/>
      <c r="BS18" s="649" t="s">
        <v>175</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239</v>
      </c>
      <c r="CS18" s="644"/>
      <c r="CT18" s="644"/>
      <c r="CU18" s="644"/>
      <c r="CV18" s="644"/>
      <c r="CW18" s="644"/>
      <c r="CX18" s="644"/>
      <c r="CY18" s="645"/>
      <c r="CZ18" s="703" t="s">
        <v>223</v>
      </c>
      <c r="DA18" s="703"/>
      <c r="DB18" s="703"/>
      <c r="DC18" s="703"/>
      <c r="DD18" s="649" t="s">
        <v>239</v>
      </c>
      <c r="DE18" s="644"/>
      <c r="DF18" s="644"/>
      <c r="DG18" s="644"/>
      <c r="DH18" s="644"/>
      <c r="DI18" s="644"/>
      <c r="DJ18" s="644"/>
      <c r="DK18" s="644"/>
      <c r="DL18" s="644"/>
      <c r="DM18" s="644"/>
      <c r="DN18" s="644"/>
      <c r="DO18" s="644"/>
      <c r="DP18" s="645"/>
      <c r="DQ18" s="649" t="s">
        <v>175</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1162791</v>
      </c>
      <c r="S19" s="644"/>
      <c r="T19" s="644"/>
      <c r="U19" s="644"/>
      <c r="V19" s="644"/>
      <c r="W19" s="644"/>
      <c r="X19" s="644"/>
      <c r="Y19" s="645"/>
      <c r="Z19" s="703">
        <v>39.200000000000003</v>
      </c>
      <c r="AA19" s="703"/>
      <c r="AB19" s="703"/>
      <c r="AC19" s="703"/>
      <c r="AD19" s="704">
        <v>1162791</v>
      </c>
      <c r="AE19" s="704"/>
      <c r="AF19" s="704"/>
      <c r="AG19" s="704"/>
      <c r="AH19" s="704"/>
      <c r="AI19" s="704"/>
      <c r="AJ19" s="704"/>
      <c r="AK19" s="704"/>
      <c r="AL19" s="646">
        <v>69.400000000000006</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7786</v>
      </c>
      <c r="BH19" s="644"/>
      <c r="BI19" s="644"/>
      <c r="BJ19" s="644"/>
      <c r="BK19" s="644"/>
      <c r="BL19" s="644"/>
      <c r="BM19" s="644"/>
      <c r="BN19" s="645"/>
      <c r="BO19" s="703">
        <v>2</v>
      </c>
      <c r="BP19" s="703"/>
      <c r="BQ19" s="703"/>
      <c r="BR19" s="703"/>
      <c r="BS19" s="649" t="s">
        <v>175</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175</v>
      </c>
      <c r="CS19" s="644"/>
      <c r="CT19" s="644"/>
      <c r="CU19" s="644"/>
      <c r="CV19" s="644"/>
      <c r="CW19" s="644"/>
      <c r="CX19" s="644"/>
      <c r="CY19" s="645"/>
      <c r="CZ19" s="703" t="s">
        <v>239</v>
      </c>
      <c r="DA19" s="703"/>
      <c r="DB19" s="703"/>
      <c r="DC19" s="703"/>
      <c r="DD19" s="649" t="s">
        <v>223</v>
      </c>
      <c r="DE19" s="644"/>
      <c r="DF19" s="644"/>
      <c r="DG19" s="644"/>
      <c r="DH19" s="644"/>
      <c r="DI19" s="644"/>
      <c r="DJ19" s="644"/>
      <c r="DK19" s="644"/>
      <c r="DL19" s="644"/>
      <c r="DM19" s="644"/>
      <c r="DN19" s="644"/>
      <c r="DO19" s="644"/>
      <c r="DP19" s="645"/>
      <c r="DQ19" s="649" t="s">
        <v>175</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100715</v>
      </c>
      <c r="S20" s="644"/>
      <c r="T20" s="644"/>
      <c r="U20" s="644"/>
      <c r="V20" s="644"/>
      <c r="W20" s="644"/>
      <c r="X20" s="644"/>
      <c r="Y20" s="645"/>
      <c r="Z20" s="703">
        <v>3.4</v>
      </c>
      <c r="AA20" s="703"/>
      <c r="AB20" s="703"/>
      <c r="AC20" s="703"/>
      <c r="AD20" s="704" t="s">
        <v>175</v>
      </c>
      <c r="AE20" s="704"/>
      <c r="AF20" s="704"/>
      <c r="AG20" s="704"/>
      <c r="AH20" s="704"/>
      <c r="AI20" s="704"/>
      <c r="AJ20" s="704"/>
      <c r="AK20" s="704"/>
      <c r="AL20" s="646" t="s">
        <v>223</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7786</v>
      </c>
      <c r="BH20" s="644"/>
      <c r="BI20" s="644"/>
      <c r="BJ20" s="644"/>
      <c r="BK20" s="644"/>
      <c r="BL20" s="644"/>
      <c r="BM20" s="644"/>
      <c r="BN20" s="645"/>
      <c r="BO20" s="703">
        <v>2</v>
      </c>
      <c r="BP20" s="703"/>
      <c r="BQ20" s="703"/>
      <c r="BR20" s="703"/>
      <c r="BS20" s="649" t="s">
        <v>175</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2755609</v>
      </c>
      <c r="CS20" s="644"/>
      <c r="CT20" s="644"/>
      <c r="CU20" s="644"/>
      <c r="CV20" s="644"/>
      <c r="CW20" s="644"/>
      <c r="CX20" s="644"/>
      <c r="CY20" s="645"/>
      <c r="CZ20" s="703">
        <v>100</v>
      </c>
      <c r="DA20" s="703"/>
      <c r="DB20" s="703"/>
      <c r="DC20" s="703"/>
      <c r="DD20" s="649">
        <v>560380</v>
      </c>
      <c r="DE20" s="644"/>
      <c r="DF20" s="644"/>
      <c r="DG20" s="644"/>
      <c r="DH20" s="644"/>
      <c r="DI20" s="644"/>
      <c r="DJ20" s="644"/>
      <c r="DK20" s="644"/>
      <c r="DL20" s="644"/>
      <c r="DM20" s="644"/>
      <c r="DN20" s="644"/>
      <c r="DO20" s="644"/>
      <c r="DP20" s="645"/>
      <c r="DQ20" s="649">
        <v>1853058</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223</v>
      </c>
      <c r="S21" s="644"/>
      <c r="T21" s="644"/>
      <c r="U21" s="644"/>
      <c r="V21" s="644"/>
      <c r="W21" s="644"/>
      <c r="X21" s="644"/>
      <c r="Y21" s="645"/>
      <c r="Z21" s="703" t="s">
        <v>223</v>
      </c>
      <c r="AA21" s="703"/>
      <c r="AB21" s="703"/>
      <c r="AC21" s="703"/>
      <c r="AD21" s="704" t="s">
        <v>223</v>
      </c>
      <c r="AE21" s="704"/>
      <c r="AF21" s="704"/>
      <c r="AG21" s="704"/>
      <c r="AH21" s="704"/>
      <c r="AI21" s="704"/>
      <c r="AJ21" s="704"/>
      <c r="AK21" s="704"/>
      <c r="AL21" s="646" t="s">
        <v>175</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7786</v>
      </c>
      <c r="BH21" s="644"/>
      <c r="BI21" s="644"/>
      <c r="BJ21" s="644"/>
      <c r="BK21" s="644"/>
      <c r="BL21" s="644"/>
      <c r="BM21" s="644"/>
      <c r="BN21" s="645"/>
      <c r="BO21" s="703">
        <v>2</v>
      </c>
      <c r="BP21" s="703"/>
      <c r="BQ21" s="703"/>
      <c r="BR21" s="703"/>
      <c r="BS21" s="649" t="s">
        <v>175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1773623</v>
      </c>
      <c r="S22" s="644"/>
      <c r="T22" s="644"/>
      <c r="U22" s="644"/>
      <c r="V22" s="644"/>
      <c r="W22" s="644"/>
      <c r="X22" s="644"/>
      <c r="Y22" s="645"/>
      <c r="Z22" s="703">
        <v>59.8</v>
      </c>
      <c r="AA22" s="703"/>
      <c r="AB22" s="703"/>
      <c r="AC22" s="703"/>
      <c r="AD22" s="704">
        <v>1672908</v>
      </c>
      <c r="AE22" s="704"/>
      <c r="AF22" s="704"/>
      <c r="AG22" s="704"/>
      <c r="AH22" s="704"/>
      <c r="AI22" s="704"/>
      <c r="AJ22" s="704"/>
      <c r="AK22" s="704"/>
      <c r="AL22" s="646">
        <v>99.9</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239</v>
      </c>
      <c r="BH22" s="644"/>
      <c r="BI22" s="644"/>
      <c r="BJ22" s="644"/>
      <c r="BK22" s="644"/>
      <c r="BL22" s="644"/>
      <c r="BM22" s="644"/>
      <c r="BN22" s="645"/>
      <c r="BO22" s="703" t="s">
        <v>175</v>
      </c>
      <c r="BP22" s="703"/>
      <c r="BQ22" s="703"/>
      <c r="BR22" s="703"/>
      <c r="BS22" s="649" t="s">
        <v>175</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780</v>
      </c>
      <c r="S23" s="644"/>
      <c r="T23" s="644"/>
      <c r="U23" s="644"/>
      <c r="V23" s="644"/>
      <c r="W23" s="644"/>
      <c r="X23" s="644"/>
      <c r="Y23" s="645"/>
      <c r="Z23" s="703">
        <v>0</v>
      </c>
      <c r="AA23" s="703"/>
      <c r="AB23" s="703"/>
      <c r="AC23" s="703"/>
      <c r="AD23" s="704">
        <v>780</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223</v>
      </c>
      <c r="BH23" s="644"/>
      <c r="BI23" s="644"/>
      <c r="BJ23" s="644"/>
      <c r="BK23" s="644"/>
      <c r="BL23" s="644"/>
      <c r="BM23" s="644"/>
      <c r="BN23" s="645"/>
      <c r="BO23" s="703" t="s">
        <v>175</v>
      </c>
      <c r="BP23" s="703"/>
      <c r="BQ23" s="703"/>
      <c r="BR23" s="703"/>
      <c r="BS23" s="649" t="s">
        <v>175</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7671</v>
      </c>
      <c r="S24" s="644"/>
      <c r="T24" s="644"/>
      <c r="U24" s="644"/>
      <c r="V24" s="644"/>
      <c r="W24" s="644"/>
      <c r="X24" s="644"/>
      <c r="Y24" s="645"/>
      <c r="Z24" s="703">
        <v>0.3</v>
      </c>
      <c r="AA24" s="703"/>
      <c r="AB24" s="703"/>
      <c r="AC24" s="703"/>
      <c r="AD24" s="704" t="s">
        <v>175</v>
      </c>
      <c r="AE24" s="704"/>
      <c r="AF24" s="704"/>
      <c r="AG24" s="704"/>
      <c r="AH24" s="704"/>
      <c r="AI24" s="704"/>
      <c r="AJ24" s="704"/>
      <c r="AK24" s="704"/>
      <c r="AL24" s="646" t="s">
        <v>223</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175</v>
      </c>
      <c r="BH24" s="644"/>
      <c r="BI24" s="644"/>
      <c r="BJ24" s="644"/>
      <c r="BK24" s="644"/>
      <c r="BL24" s="644"/>
      <c r="BM24" s="644"/>
      <c r="BN24" s="645"/>
      <c r="BO24" s="703" t="s">
        <v>223</v>
      </c>
      <c r="BP24" s="703"/>
      <c r="BQ24" s="703"/>
      <c r="BR24" s="703"/>
      <c r="BS24" s="649" t="s">
        <v>223</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900807</v>
      </c>
      <c r="CS24" s="707"/>
      <c r="CT24" s="707"/>
      <c r="CU24" s="707"/>
      <c r="CV24" s="707"/>
      <c r="CW24" s="707"/>
      <c r="CX24" s="707"/>
      <c r="CY24" s="753"/>
      <c r="CZ24" s="754">
        <v>32.700000000000003</v>
      </c>
      <c r="DA24" s="723"/>
      <c r="DB24" s="723"/>
      <c r="DC24" s="757"/>
      <c r="DD24" s="752">
        <v>711529</v>
      </c>
      <c r="DE24" s="707"/>
      <c r="DF24" s="707"/>
      <c r="DG24" s="707"/>
      <c r="DH24" s="707"/>
      <c r="DI24" s="707"/>
      <c r="DJ24" s="707"/>
      <c r="DK24" s="753"/>
      <c r="DL24" s="752">
        <v>705272</v>
      </c>
      <c r="DM24" s="707"/>
      <c r="DN24" s="707"/>
      <c r="DO24" s="707"/>
      <c r="DP24" s="707"/>
      <c r="DQ24" s="707"/>
      <c r="DR24" s="707"/>
      <c r="DS24" s="707"/>
      <c r="DT24" s="707"/>
      <c r="DU24" s="707"/>
      <c r="DV24" s="753"/>
      <c r="DW24" s="754">
        <v>40.4</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62645</v>
      </c>
      <c r="S25" s="644"/>
      <c r="T25" s="644"/>
      <c r="U25" s="644"/>
      <c r="V25" s="644"/>
      <c r="W25" s="644"/>
      <c r="X25" s="644"/>
      <c r="Y25" s="645"/>
      <c r="Z25" s="703">
        <v>2.1</v>
      </c>
      <c r="AA25" s="703"/>
      <c r="AB25" s="703"/>
      <c r="AC25" s="703"/>
      <c r="AD25" s="704">
        <v>557</v>
      </c>
      <c r="AE25" s="704"/>
      <c r="AF25" s="704"/>
      <c r="AG25" s="704"/>
      <c r="AH25" s="704"/>
      <c r="AI25" s="704"/>
      <c r="AJ25" s="704"/>
      <c r="AK25" s="704"/>
      <c r="AL25" s="646">
        <v>0</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239</v>
      </c>
      <c r="BH25" s="644"/>
      <c r="BI25" s="644"/>
      <c r="BJ25" s="644"/>
      <c r="BK25" s="644"/>
      <c r="BL25" s="644"/>
      <c r="BM25" s="644"/>
      <c r="BN25" s="645"/>
      <c r="BO25" s="703" t="s">
        <v>230</v>
      </c>
      <c r="BP25" s="703"/>
      <c r="BQ25" s="703"/>
      <c r="BR25" s="703"/>
      <c r="BS25" s="649" t="s">
        <v>175</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452737</v>
      </c>
      <c r="CS25" s="642"/>
      <c r="CT25" s="642"/>
      <c r="CU25" s="642"/>
      <c r="CV25" s="642"/>
      <c r="CW25" s="642"/>
      <c r="CX25" s="642"/>
      <c r="CY25" s="643"/>
      <c r="CZ25" s="646">
        <v>16.399999999999999</v>
      </c>
      <c r="DA25" s="675"/>
      <c r="DB25" s="675"/>
      <c r="DC25" s="676"/>
      <c r="DD25" s="649">
        <v>444943</v>
      </c>
      <c r="DE25" s="642"/>
      <c r="DF25" s="642"/>
      <c r="DG25" s="642"/>
      <c r="DH25" s="642"/>
      <c r="DI25" s="642"/>
      <c r="DJ25" s="642"/>
      <c r="DK25" s="643"/>
      <c r="DL25" s="649">
        <v>441502</v>
      </c>
      <c r="DM25" s="642"/>
      <c r="DN25" s="642"/>
      <c r="DO25" s="642"/>
      <c r="DP25" s="642"/>
      <c r="DQ25" s="642"/>
      <c r="DR25" s="642"/>
      <c r="DS25" s="642"/>
      <c r="DT25" s="642"/>
      <c r="DU25" s="642"/>
      <c r="DV25" s="643"/>
      <c r="DW25" s="646">
        <v>25.3</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5152</v>
      </c>
      <c r="S26" s="644"/>
      <c r="T26" s="644"/>
      <c r="U26" s="644"/>
      <c r="V26" s="644"/>
      <c r="W26" s="644"/>
      <c r="X26" s="644"/>
      <c r="Y26" s="645"/>
      <c r="Z26" s="703">
        <v>0.2</v>
      </c>
      <c r="AA26" s="703"/>
      <c r="AB26" s="703"/>
      <c r="AC26" s="703"/>
      <c r="AD26" s="704">
        <v>247</v>
      </c>
      <c r="AE26" s="704"/>
      <c r="AF26" s="704"/>
      <c r="AG26" s="704"/>
      <c r="AH26" s="704"/>
      <c r="AI26" s="704"/>
      <c r="AJ26" s="704"/>
      <c r="AK26" s="704"/>
      <c r="AL26" s="646">
        <v>0</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175</v>
      </c>
      <c r="BH26" s="644"/>
      <c r="BI26" s="644"/>
      <c r="BJ26" s="644"/>
      <c r="BK26" s="644"/>
      <c r="BL26" s="644"/>
      <c r="BM26" s="644"/>
      <c r="BN26" s="645"/>
      <c r="BO26" s="703" t="s">
        <v>230</v>
      </c>
      <c r="BP26" s="703"/>
      <c r="BQ26" s="703"/>
      <c r="BR26" s="703"/>
      <c r="BS26" s="649" t="s">
        <v>223</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256635</v>
      </c>
      <c r="CS26" s="644"/>
      <c r="CT26" s="644"/>
      <c r="CU26" s="644"/>
      <c r="CV26" s="644"/>
      <c r="CW26" s="644"/>
      <c r="CX26" s="644"/>
      <c r="CY26" s="645"/>
      <c r="CZ26" s="646">
        <v>9.3000000000000007</v>
      </c>
      <c r="DA26" s="675"/>
      <c r="DB26" s="675"/>
      <c r="DC26" s="676"/>
      <c r="DD26" s="649">
        <v>250083</v>
      </c>
      <c r="DE26" s="644"/>
      <c r="DF26" s="644"/>
      <c r="DG26" s="644"/>
      <c r="DH26" s="644"/>
      <c r="DI26" s="644"/>
      <c r="DJ26" s="644"/>
      <c r="DK26" s="645"/>
      <c r="DL26" s="649" t="s">
        <v>230</v>
      </c>
      <c r="DM26" s="644"/>
      <c r="DN26" s="644"/>
      <c r="DO26" s="644"/>
      <c r="DP26" s="644"/>
      <c r="DQ26" s="644"/>
      <c r="DR26" s="644"/>
      <c r="DS26" s="644"/>
      <c r="DT26" s="644"/>
      <c r="DU26" s="644"/>
      <c r="DV26" s="645"/>
      <c r="DW26" s="646" t="s">
        <v>223</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305083</v>
      </c>
      <c r="S27" s="644"/>
      <c r="T27" s="644"/>
      <c r="U27" s="644"/>
      <c r="V27" s="644"/>
      <c r="W27" s="644"/>
      <c r="X27" s="644"/>
      <c r="Y27" s="645"/>
      <c r="Z27" s="703">
        <v>10.3</v>
      </c>
      <c r="AA27" s="703"/>
      <c r="AB27" s="703"/>
      <c r="AC27" s="703"/>
      <c r="AD27" s="704" t="s">
        <v>230</v>
      </c>
      <c r="AE27" s="704"/>
      <c r="AF27" s="704"/>
      <c r="AG27" s="704"/>
      <c r="AH27" s="704"/>
      <c r="AI27" s="704"/>
      <c r="AJ27" s="704"/>
      <c r="AK27" s="704"/>
      <c r="AL27" s="646" t="s">
        <v>239</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388341</v>
      </c>
      <c r="BH27" s="644"/>
      <c r="BI27" s="644"/>
      <c r="BJ27" s="644"/>
      <c r="BK27" s="644"/>
      <c r="BL27" s="644"/>
      <c r="BM27" s="644"/>
      <c r="BN27" s="645"/>
      <c r="BO27" s="703">
        <v>100</v>
      </c>
      <c r="BP27" s="703"/>
      <c r="BQ27" s="703"/>
      <c r="BR27" s="703"/>
      <c r="BS27" s="649" t="s">
        <v>223</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272421</v>
      </c>
      <c r="CS27" s="642"/>
      <c r="CT27" s="642"/>
      <c r="CU27" s="642"/>
      <c r="CV27" s="642"/>
      <c r="CW27" s="642"/>
      <c r="CX27" s="642"/>
      <c r="CY27" s="643"/>
      <c r="CZ27" s="646">
        <v>9.9</v>
      </c>
      <c r="DA27" s="675"/>
      <c r="DB27" s="675"/>
      <c r="DC27" s="676"/>
      <c r="DD27" s="649">
        <v>90937</v>
      </c>
      <c r="DE27" s="642"/>
      <c r="DF27" s="642"/>
      <c r="DG27" s="642"/>
      <c r="DH27" s="642"/>
      <c r="DI27" s="642"/>
      <c r="DJ27" s="642"/>
      <c r="DK27" s="643"/>
      <c r="DL27" s="649">
        <v>88121</v>
      </c>
      <c r="DM27" s="642"/>
      <c r="DN27" s="642"/>
      <c r="DO27" s="642"/>
      <c r="DP27" s="642"/>
      <c r="DQ27" s="642"/>
      <c r="DR27" s="642"/>
      <c r="DS27" s="642"/>
      <c r="DT27" s="642"/>
      <c r="DU27" s="642"/>
      <c r="DV27" s="643"/>
      <c r="DW27" s="646">
        <v>5</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175</v>
      </c>
      <c r="S28" s="644"/>
      <c r="T28" s="644"/>
      <c r="U28" s="644"/>
      <c r="V28" s="644"/>
      <c r="W28" s="644"/>
      <c r="X28" s="644"/>
      <c r="Y28" s="645"/>
      <c r="Z28" s="703" t="s">
        <v>175</v>
      </c>
      <c r="AA28" s="703"/>
      <c r="AB28" s="703"/>
      <c r="AC28" s="703"/>
      <c r="AD28" s="704" t="s">
        <v>239</v>
      </c>
      <c r="AE28" s="704"/>
      <c r="AF28" s="704"/>
      <c r="AG28" s="704"/>
      <c r="AH28" s="704"/>
      <c r="AI28" s="704"/>
      <c r="AJ28" s="704"/>
      <c r="AK28" s="704"/>
      <c r="AL28" s="646" t="s">
        <v>223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175649</v>
      </c>
      <c r="CS28" s="644"/>
      <c r="CT28" s="644"/>
      <c r="CU28" s="644"/>
      <c r="CV28" s="644"/>
      <c r="CW28" s="644"/>
      <c r="CX28" s="644"/>
      <c r="CY28" s="645"/>
      <c r="CZ28" s="646">
        <v>6.4</v>
      </c>
      <c r="DA28" s="675"/>
      <c r="DB28" s="675"/>
      <c r="DC28" s="676"/>
      <c r="DD28" s="649">
        <v>175649</v>
      </c>
      <c r="DE28" s="644"/>
      <c r="DF28" s="644"/>
      <c r="DG28" s="644"/>
      <c r="DH28" s="644"/>
      <c r="DI28" s="644"/>
      <c r="DJ28" s="644"/>
      <c r="DK28" s="645"/>
      <c r="DL28" s="649">
        <v>175649</v>
      </c>
      <c r="DM28" s="644"/>
      <c r="DN28" s="644"/>
      <c r="DO28" s="644"/>
      <c r="DP28" s="644"/>
      <c r="DQ28" s="644"/>
      <c r="DR28" s="644"/>
      <c r="DS28" s="644"/>
      <c r="DT28" s="644"/>
      <c r="DU28" s="644"/>
      <c r="DV28" s="645"/>
      <c r="DW28" s="646">
        <v>10.1</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227219</v>
      </c>
      <c r="S29" s="644"/>
      <c r="T29" s="644"/>
      <c r="U29" s="644"/>
      <c r="V29" s="644"/>
      <c r="W29" s="644"/>
      <c r="X29" s="644"/>
      <c r="Y29" s="645"/>
      <c r="Z29" s="703">
        <v>7.7</v>
      </c>
      <c r="AA29" s="703"/>
      <c r="AB29" s="703"/>
      <c r="AC29" s="703"/>
      <c r="AD29" s="704" t="s">
        <v>175</v>
      </c>
      <c r="AE29" s="704"/>
      <c r="AF29" s="704"/>
      <c r="AG29" s="704"/>
      <c r="AH29" s="704"/>
      <c r="AI29" s="704"/>
      <c r="AJ29" s="704"/>
      <c r="AK29" s="704"/>
      <c r="AL29" s="646" t="s">
        <v>223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175649</v>
      </c>
      <c r="CS29" s="642"/>
      <c r="CT29" s="642"/>
      <c r="CU29" s="642"/>
      <c r="CV29" s="642"/>
      <c r="CW29" s="642"/>
      <c r="CX29" s="642"/>
      <c r="CY29" s="643"/>
      <c r="CZ29" s="646">
        <v>6.4</v>
      </c>
      <c r="DA29" s="675"/>
      <c r="DB29" s="675"/>
      <c r="DC29" s="676"/>
      <c r="DD29" s="649">
        <v>175649</v>
      </c>
      <c r="DE29" s="642"/>
      <c r="DF29" s="642"/>
      <c r="DG29" s="642"/>
      <c r="DH29" s="642"/>
      <c r="DI29" s="642"/>
      <c r="DJ29" s="642"/>
      <c r="DK29" s="643"/>
      <c r="DL29" s="649">
        <v>175649</v>
      </c>
      <c r="DM29" s="642"/>
      <c r="DN29" s="642"/>
      <c r="DO29" s="642"/>
      <c r="DP29" s="642"/>
      <c r="DQ29" s="642"/>
      <c r="DR29" s="642"/>
      <c r="DS29" s="642"/>
      <c r="DT29" s="642"/>
      <c r="DU29" s="642"/>
      <c r="DV29" s="643"/>
      <c r="DW29" s="646">
        <v>10.1</v>
      </c>
      <c r="DX29" s="675"/>
      <c r="DY29" s="675"/>
      <c r="DZ29" s="675"/>
      <c r="EA29" s="675"/>
      <c r="EB29" s="675"/>
      <c r="EC29" s="677"/>
    </row>
    <row r="30" spans="2:133" ht="11.25" customHeight="1" x14ac:dyDescent="0.15">
      <c r="B30" s="638" t="s">
        <v>305</v>
      </c>
      <c r="C30" s="639"/>
      <c r="D30" s="639"/>
      <c r="E30" s="639"/>
      <c r="F30" s="639"/>
      <c r="G30" s="639"/>
      <c r="H30" s="639"/>
      <c r="I30" s="639"/>
      <c r="J30" s="639"/>
      <c r="K30" s="639"/>
      <c r="L30" s="639"/>
      <c r="M30" s="639"/>
      <c r="N30" s="639"/>
      <c r="O30" s="639"/>
      <c r="P30" s="639"/>
      <c r="Q30" s="640"/>
      <c r="R30" s="641">
        <v>3461</v>
      </c>
      <c r="S30" s="644"/>
      <c r="T30" s="644"/>
      <c r="U30" s="644"/>
      <c r="V30" s="644"/>
      <c r="W30" s="644"/>
      <c r="X30" s="644"/>
      <c r="Y30" s="645"/>
      <c r="Z30" s="703">
        <v>0.1</v>
      </c>
      <c r="AA30" s="703"/>
      <c r="AB30" s="703"/>
      <c r="AC30" s="703"/>
      <c r="AD30" s="704">
        <v>349</v>
      </c>
      <c r="AE30" s="704"/>
      <c r="AF30" s="704"/>
      <c r="AG30" s="704"/>
      <c r="AH30" s="704"/>
      <c r="AI30" s="704"/>
      <c r="AJ30" s="704"/>
      <c r="AK30" s="704"/>
      <c r="AL30" s="646">
        <v>0</v>
      </c>
      <c r="AM30" s="647"/>
      <c r="AN30" s="647"/>
      <c r="AO30" s="705"/>
      <c r="AP30" s="731" t="s">
        <v>306</v>
      </c>
      <c r="AQ30" s="732"/>
      <c r="AR30" s="732"/>
      <c r="AS30" s="732"/>
      <c r="AT30" s="737" t="s">
        <v>307</v>
      </c>
      <c r="AU30" s="210"/>
      <c r="AV30" s="210"/>
      <c r="AW30" s="210"/>
      <c r="AX30" s="740" t="s">
        <v>183</v>
      </c>
      <c r="AY30" s="741"/>
      <c r="AZ30" s="741"/>
      <c r="BA30" s="741"/>
      <c r="BB30" s="741"/>
      <c r="BC30" s="741"/>
      <c r="BD30" s="741"/>
      <c r="BE30" s="741"/>
      <c r="BF30" s="742"/>
      <c r="BG30" s="721">
        <v>99.6</v>
      </c>
      <c r="BH30" s="722"/>
      <c r="BI30" s="722"/>
      <c r="BJ30" s="722"/>
      <c r="BK30" s="722"/>
      <c r="BL30" s="722"/>
      <c r="BM30" s="723">
        <v>97</v>
      </c>
      <c r="BN30" s="722"/>
      <c r="BO30" s="722"/>
      <c r="BP30" s="722"/>
      <c r="BQ30" s="724"/>
      <c r="BR30" s="721">
        <v>99.2</v>
      </c>
      <c r="BS30" s="722"/>
      <c r="BT30" s="722"/>
      <c r="BU30" s="722"/>
      <c r="BV30" s="722"/>
      <c r="BW30" s="722"/>
      <c r="BX30" s="723">
        <v>96.5</v>
      </c>
      <c r="BY30" s="722"/>
      <c r="BZ30" s="722"/>
      <c r="CA30" s="722"/>
      <c r="CB30" s="724"/>
      <c r="CD30" s="727"/>
      <c r="CE30" s="728"/>
      <c r="CF30" s="685" t="s">
        <v>308</v>
      </c>
      <c r="CG30" s="682"/>
      <c r="CH30" s="682"/>
      <c r="CI30" s="682"/>
      <c r="CJ30" s="682"/>
      <c r="CK30" s="682"/>
      <c r="CL30" s="682"/>
      <c r="CM30" s="682"/>
      <c r="CN30" s="682"/>
      <c r="CO30" s="682"/>
      <c r="CP30" s="682"/>
      <c r="CQ30" s="683"/>
      <c r="CR30" s="641">
        <v>164368</v>
      </c>
      <c r="CS30" s="644"/>
      <c r="CT30" s="644"/>
      <c r="CU30" s="644"/>
      <c r="CV30" s="644"/>
      <c r="CW30" s="644"/>
      <c r="CX30" s="644"/>
      <c r="CY30" s="645"/>
      <c r="CZ30" s="646">
        <v>6</v>
      </c>
      <c r="DA30" s="675"/>
      <c r="DB30" s="675"/>
      <c r="DC30" s="676"/>
      <c r="DD30" s="649">
        <v>164368</v>
      </c>
      <c r="DE30" s="644"/>
      <c r="DF30" s="644"/>
      <c r="DG30" s="644"/>
      <c r="DH30" s="644"/>
      <c r="DI30" s="644"/>
      <c r="DJ30" s="644"/>
      <c r="DK30" s="645"/>
      <c r="DL30" s="649">
        <v>164368</v>
      </c>
      <c r="DM30" s="644"/>
      <c r="DN30" s="644"/>
      <c r="DO30" s="644"/>
      <c r="DP30" s="644"/>
      <c r="DQ30" s="644"/>
      <c r="DR30" s="644"/>
      <c r="DS30" s="644"/>
      <c r="DT30" s="644"/>
      <c r="DU30" s="644"/>
      <c r="DV30" s="645"/>
      <c r="DW30" s="646">
        <v>9.4</v>
      </c>
      <c r="DX30" s="675"/>
      <c r="DY30" s="675"/>
      <c r="DZ30" s="675"/>
      <c r="EA30" s="675"/>
      <c r="EB30" s="675"/>
      <c r="EC30" s="677"/>
    </row>
    <row r="31" spans="2:133" ht="11.25" customHeight="1" x14ac:dyDescent="0.15">
      <c r="B31" s="638" t="s">
        <v>309</v>
      </c>
      <c r="C31" s="639"/>
      <c r="D31" s="639"/>
      <c r="E31" s="639"/>
      <c r="F31" s="639"/>
      <c r="G31" s="639"/>
      <c r="H31" s="639"/>
      <c r="I31" s="639"/>
      <c r="J31" s="639"/>
      <c r="K31" s="639"/>
      <c r="L31" s="639"/>
      <c r="M31" s="639"/>
      <c r="N31" s="639"/>
      <c r="O31" s="639"/>
      <c r="P31" s="639"/>
      <c r="Q31" s="640"/>
      <c r="R31" s="641">
        <v>74790</v>
      </c>
      <c r="S31" s="644"/>
      <c r="T31" s="644"/>
      <c r="U31" s="644"/>
      <c r="V31" s="644"/>
      <c r="W31" s="644"/>
      <c r="X31" s="644"/>
      <c r="Y31" s="645"/>
      <c r="Z31" s="703">
        <v>2.5</v>
      </c>
      <c r="AA31" s="703"/>
      <c r="AB31" s="703"/>
      <c r="AC31" s="703"/>
      <c r="AD31" s="704" t="s">
        <v>223</v>
      </c>
      <c r="AE31" s="704"/>
      <c r="AF31" s="704"/>
      <c r="AG31" s="704"/>
      <c r="AH31" s="704"/>
      <c r="AI31" s="704"/>
      <c r="AJ31" s="704"/>
      <c r="AK31" s="704"/>
      <c r="AL31" s="646" t="s">
        <v>175</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99.5</v>
      </c>
      <c r="BH31" s="642"/>
      <c r="BI31" s="642"/>
      <c r="BJ31" s="642"/>
      <c r="BK31" s="642"/>
      <c r="BL31" s="642"/>
      <c r="BM31" s="647">
        <v>98.7</v>
      </c>
      <c r="BN31" s="720"/>
      <c r="BO31" s="720"/>
      <c r="BP31" s="720"/>
      <c r="BQ31" s="681"/>
      <c r="BR31" s="719">
        <v>98.7</v>
      </c>
      <c r="BS31" s="642"/>
      <c r="BT31" s="642"/>
      <c r="BU31" s="642"/>
      <c r="BV31" s="642"/>
      <c r="BW31" s="642"/>
      <c r="BX31" s="647">
        <v>97.6</v>
      </c>
      <c r="BY31" s="720"/>
      <c r="BZ31" s="720"/>
      <c r="CA31" s="720"/>
      <c r="CB31" s="681"/>
      <c r="CD31" s="727"/>
      <c r="CE31" s="728"/>
      <c r="CF31" s="685" t="s">
        <v>312</v>
      </c>
      <c r="CG31" s="682"/>
      <c r="CH31" s="682"/>
      <c r="CI31" s="682"/>
      <c r="CJ31" s="682"/>
      <c r="CK31" s="682"/>
      <c r="CL31" s="682"/>
      <c r="CM31" s="682"/>
      <c r="CN31" s="682"/>
      <c r="CO31" s="682"/>
      <c r="CP31" s="682"/>
      <c r="CQ31" s="683"/>
      <c r="CR31" s="641">
        <v>11281</v>
      </c>
      <c r="CS31" s="642"/>
      <c r="CT31" s="642"/>
      <c r="CU31" s="642"/>
      <c r="CV31" s="642"/>
      <c r="CW31" s="642"/>
      <c r="CX31" s="642"/>
      <c r="CY31" s="643"/>
      <c r="CZ31" s="646">
        <v>0.4</v>
      </c>
      <c r="DA31" s="675"/>
      <c r="DB31" s="675"/>
      <c r="DC31" s="676"/>
      <c r="DD31" s="649">
        <v>11281</v>
      </c>
      <c r="DE31" s="642"/>
      <c r="DF31" s="642"/>
      <c r="DG31" s="642"/>
      <c r="DH31" s="642"/>
      <c r="DI31" s="642"/>
      <c r="DJ31" s="642"/>
      <c r="DK31" s="643"/>
      <c r="DL31" s="649">
        <v>11281</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15">
      <c r="B32" s="638" t="s">
        <v>313</v>
      </c>
      <c r="C32" s="639"/>
      <c r="D32" s="639"/>
      <c r="E32" s="639"/>
      <c r="F32" s="639"/>
      <c r="G32" s="639"/>
      <c r="H32" s="639"/>
      <c r="I32" s="639"/>
      <c r="J32" s="639"/>
      <c r="K32" s="639"/>
      <c r="L32" s="639"/>
      <c r="M32" s="639"/>
      <c r="N32" s="639"/>
      <c r="O32" s="639"/>
      <c r="P32" s="639"/>
      <c r="Q32" s="640"/>
      <c r="R32" s="641">
        <v>79100</v>
      </c>
      <c r="S32" s="644"/>
      <c r="T32" s="644"/>
      <c r="U32" s="644"/>
      <c r="V32" s="644"/>
      <c r="W32" s="644"/>
      <c r="X32" s="644"/>
      <c r="Y32" s="645"/>
      <c r="Z32" s="703">
        <v>2.7</v>
      </c>
      <c r="AA32" s="703"/>
      <c r="AB32" s="703"/>
      <c r="AC32" s="703"/>
      <c r="AD32" s="704" t="s">
        <v>175</v>
      </c>
      <c r="AE32" s="704"/>
      <c r="AF32" s="704"/>
      <c r="AG32" s="704"/>
      <c r="AH32" s="704"/>
      <c r="AI32" s="704"/>
      <c r="AJ32" s="704"/>
      <c r="AK32" s="704"/>
      <c r="AL32" s="646" t="s">
        <v>175</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99.5</v>
      </c>
      <c r="BH32" s="657"/>
      <c r="BI32" s="657"/>
      <c r="BJ32" s="657"/>
      <c r="BK32" s="657"/>
      <c r="BL32" s="657"/>
      <c r="BM32" s="701">
        <v>95.4</v>
      </c>
      <c r="BN32" s="657"/>
      <c r="BO32" s="657"/>
      <c r="BP32" s="657"/>
      <c r="BQ32" s="694"/>
      <c r="BR32" s="718">
        <v>99.3</v>
      </c>
      <c r="BS32" s="657"/>
      <c r="BT32" s="657"/>
      <c r="BU32" s="657"/>
      <c r="BV32" s="657"/>
      <c r="BW32" s="657"/>
      <c r="BX32" s="701">
        <v>95.1</v>
      </c>
      <c r="BY32" s="657"/>
      <c r="BZ32" s="657"/>
      <c r="CA32" s="657"/>
      <c r="CB32" s="694"/>
      <c r="CD32" s="729"/>
      <c r="CE32" s="730"/>
      <c r="CF32" s="685" t="s">
        <v>315</v>
      </c>
      <c r="CG32" s="682"/>
      <c r="CH32" s="682"/>
      <c r="CI32" s="682"/>
      <c r="CJ32" s="682"/>
      <c r="CK32" s="682"/>
      <c r="CL32" s="682"/>
      <c r="CM32" s="682"/>
      <c r="CN32" s="682"/>
      <c r="CO32" s="682"/>
      <c r="CP32" s="682"/>
      <c r="CQ32" s="683"/>
      <c r="CR32" s="641" t="s">
        <v>175</v>
      </c>
      <c r="CS32" s="644"/>
      <c r="CT32" s="644"/>
      <c r="CU32" s="644"/>
      <c r="CV32" s="644"/>
      <c r="CW32" s="644"/>
      <c r="CX32" s="644"/>
      <c r="CY32" s="645"/>
      <c r="CZ32" s="646" t="s">
        <v>223</v>
      </c>
      <c r="DA32" s="675"/>
      <c r="DB32" s="675"/>
      <c r="DC32" s="676"/>
      <c r="DD32" s="649" t="s">
        <v>175</v>
      </c>
      <c r="DE32" s="644"/>
      <c r="DF32" s="644"/>
      <c r="DG32" s="644"/>
      <c r="DH32" s="644"/>
      <c r="DI32" s="644"/>
      <c r="DJ32" s="644"/>
      <c r="DK32" s="645"/>
      <c r="DL32" s="649" t="s">
        <v>239</v>
      </c>
      <c r="DM32" s="644"/>
      <c r="DN32" s="644"/>
      <c r="DO32" s="644"/>
      <c r="DP32" s="644"/>
      <c r="DQ32" s="644"/>
      <c r="DR32" s="644"/>
      <c r="DS32" s="644"/>
      <c r="DT32" s="644"/>
      <c r="DU32" s="644"/>
      <c r="DV32" s="645"/>
      <c r="DW32" s="646" t="s">
        <v>175</v>
      </c>
      <c r="DX32" s="675"/>
      <c r="DY32" s="675"/>
      <c r="DZ32" s="675"/>
      <c r="EA32" s="675"/>
      <c r="EB32" s="675"/>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176785</v>
      </c>
      <c r="S33" s="644"/>
      <c r="T33" s="644"/>
      <c r="U33" s="644"/>
      <c r="V33" s="644"/>
      <c r="W33" s="644"/>
      <c r="X33" s="644"/>
      <c r="Y33" s="645"/>
      <c r="Z33" s="703">
        <v>6</v>
      </c>
      <c r="AA33" s="703"/>
      <c r="AB33" s="703"/>
      <c r="AC33" s="703"/>
      <c r="AD33" s="704" t="s">
        <v>175</v>
      </c>
      <c r="AE33" s="704"/>
      <c r="AF33" s="704"/>
      <c r="AG33" s="704"/>
      <c r="AH33" s="704"/>
      <c r="AI33" s="704"/>
      <c r="AJ33" s="704"/>
      <c r="AK33" s="704"/>
      <c r="AL33" s="646" t="s">
        <v>175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1294422</v>
      </c>
      <c r="CS33" s="642"/>
      <c r="CT33" s="642"/>
      <c r="CU33" s="642"/>
      <c r="CV33" s="642"/>
      <c r="CW33" s="642"/>
      <c r="CX33" s="642"/>
      <c r="CY33" s="643"/>
      <c r="CZ33" s="646">
        <v>47</v>
      </c>
      <c r="DA33" s="675"/>
      <c r="DB33" s="675"/>
      <c r="DC33" s="676"/>
      <c r="DD33" s="649">
        <v>1005377</v>
      </c>
      <c r="DE33" s="642"/>
      <c r="DF33" s="642"/>
      <c r="DG33" s="642"/>
      <c r="DH33" s="642"/>
      <c r="DI33" s="642"/>
      <c r="DJ33" s="642"/>
      <c r="DK33" s="643"/>
      <c r="DL33" s="649">
        <v>690735</v>
      </c>
      <c r="DM33" s="642"/>
      <c r="DN33" s="642"/>
      <c r="DO33" s="642"/>
      <c r="DP33" s="642"/>
      <c r="DQ33" s="642"/>
      <c r="DR33" s="642"/>
      <c r="DS33" s="642"/>
      <c r="DT33" s="642"/>
      <c r="DU33" s="642"/>
      <c r="DV33" s="643"/>
      <c r="DW33" s="646">
        <v>39.5</v>
      </c>
      <c r="DX33" s="675"/>
      <c r="DY33" s="675"/>
      <c r="DZ33" s="675"/>
      <c r="EA33" s="675"/>
      <c r="EB33" s="675"/>
      <c r="EC33" s="677"/>
    </row>
    <row r="34" spans="2:133" ht="11.25" customHeight="1" x14ac:dyDescent="0.15">
      <c r="B34" s="638" t="s">
        <v>318</v>
      </c>
      <c r="C34" s="639"/>
      <c r="D34" s="639"/>
      <c r="E34" s="639"/>
      <c r="F34" s="639"/>
      <c r="G34" s="639"/>
      <c r="H34" s="639"/>
      <c r="I34" s="639"/>
      <c r="J34" s="639"/>
      <c r="K34" s="639"/>
      <c r="L34" s="639"/>
      <c r="M34" s="639"/>
      <c r="N34" s="639"/>
      <c r="O34" s="639"/>
      <c r="P34" s="639"/>
      <c r="Q34" s="640"/>
      <c r="R34" s="641">
        <v>39613</v>
      </c>
      <c r="S34" s="644"/>
      <c r="T34" s="644"/>
      <c r="U34" s="644"/>
      <c r="V34" s="644"/>
      <c r="W34" s="644"/>
      <c r="X34" s="644"/>
      <c r="Y34" s="645"/>
      <c r="Z34" s="703">
        <v>1.3</v>
      </c>
      <c r="AA34" s="703"/>
      <c r="AB34" s="703"/>
      <c r="AC34" s="703"/>
      <c r="AD34" s="704">
        <v>153</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535035</v>
      </c>
      <c r="CS34" s="644"/>
      <c r="CT34" s="644"/>
      <c r="CU34" s="644"/>
      <c r="CV34" s="644"/>
      <c r="CW34" s="644"/>
      <c r="CX34" s="644"/>
      <c r="CY34" s="645"/>
      <c r="CZ34" s="646">
        <v>19.399999999999999</v>
      </c>
      <c r="DA34" s="675"/>
      <c r="DB34" s="675"/>
      <c r="DC34" s="676"/>
      <c r="DD34" s="649">
        <v>380929</v>
      </c>
      <c r="DE34" s="644"/>
      <c r="DF34" s="644"/>
      <c r="DG34" s="644"/>
      <c r="DH34" s="644"/>
      <c r="DI34" s="644"/>
      <c r="DJ34" s="644"/>
      <c r="DK34" s="645"/>
      <c r="DL34" s="649">
        <v>321153</v>
      </c>
      <c r="DM34" s="644"/>
      <c r="DN34" s="644"/>
      <c r="DO34" s="644"/>
      <c r="DP34" s="644"/>
      <c r="DQ34" s="644"/>
      <c r="DR34" s="644"/>
      <c r="DS34" s="644"/>
      <c r="DT34" s="644"/>
      <c r="DU34" s="644"/>
      <c r="DV34" s="645"/>
      <c r="DW34" s="646">
        <v>18.399999999999999</v>
      </c>
      <c r="DX34" s="675"/>
      <c r="DY34" s="675"/>
      <c r="DZ34" s="675"/>
      <c r="EA34" s="675"/>
      <c r="EB34" s="675"/>
      <c r="EC34" s="677"/>
    </row>
    <row r="35" spans="2:133" ht="11.25" customHeight="1" x14ac:dyDescent="0.15">
      <c r="B35" s="638" t="s">
        <v>322</v>
      </c>
      <c r="C35" s="639"/>
      <c r="D35" s="639"/>
      <c r="E35" s="639"/>
      <c r="F35" s="639"/>
      <c r="G35" s="639"/>
      <c r="H35" s="639"/>
      <c r="I35" s="639"/>
      <c r="J35" s="639"/>
      <c r="K35" s="639"/>
      <c r="L35" s="639"/>
      <c r="M35" s="639"/>
      <c r="N35" s="639"/>
      <c r="O35" s="639"/>
      <c r="P35" s="639"/>
      <c r="Q35" s="640"/>
      <c r="R35" s="641">
        <v>210837</v>
      </c>
      <c r="S35" s="644"/>
      <c r="T35" s="644"/>
      <c r="U35" s="644"/>
      <c r="V35" s="644"/>
      <c r="W35" s="644"/>
      <c r="X35" s="644"/>
      <c r="Y35" s="645"/>
      <c r="Z35" s="703">
        <v>7.1</v>
      </c>
      <c r="AA35" s="703"/>
      <c r="AB35" s="703"/>
      <c r="AC35" s="703"/>
      <c r="AD35" s="704" t="s">
        <v>175</v>
      </c>
      <c r="AE35" s="704"/>
      <c r="AF35" s="704"/>
      <c r="AG35" s="704"/>
      <c r="AH35" s="704"/>
      <c r="AI35" s="704"/>
      <c r="AJ35" s="704"/>
      <c r="AK35" s="704"/>
      <c r="AL35" s="646" t="s">
        <v>175</v>
      </c>
      <c r="AM35" s="647"/>
      <c r="AN35" s="647"/>
      <c r="AO35" s="705"/>
      <c r="AP35" s="214"/>
      <c r="AQ35" s="709" t="s">
        <v>323</v>
      </c>
      <c r="AR35" s="710"/>
      <c r="AS35" s="710"/>
      <c r="AT35" s="710"/>
      <c r="AU35" s="710"/>
      <c r="AV35" s="710"/>
      <c r="AW35" s="710"/>
      <c r="AX35" s="710"/>
      <c r="AY35" s="711"/>
      <c r="AZ35" s="706">
        <v>293602</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68314</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30343</v>
      </c>
      <c r="CS35" s="642"/>
      <c r="CT35" s="642"/>
      <c r="CU35" s="642"/>
      <c r="CV35" s="642"/>
      <c r="CW35" s="642"/>
      <c r="CX35" s="642"/>
      <c r="CY35" s="643"/>
      <c r="CZ35" s="646">
        <v>1.1000000000000001</v>
      </c>
      <c r="DA35" s="675"/>
      <c r="DB35" s="675"/>
      <c r="DC35" s="676"/>
      <c r="DD35" s="649">
        <v>24378</v>
      </c>
      <c r="DE35" s="642"/>
      <c r="DF35" s="642"/>
      <c r="DG35" s="642"/>
      <c r="DH35" s="642"/>
      <c r="DI35" s="642"/>
      <c r="DJ35" s="642"/>
      <c r="DK35" s="643"/>
      <c r="DL35" s="649">
        <v>5184</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175</v>
      </c>
      <c r="S36" s="644"/>
      <c r="T36" s="644"/>
      <c r="U36" s="644"/>
      <c r="V36" s="644"/>
      <c r="W36" s="644"/>
      <c r="X36" s="644"/>
      <c r="Y36" s="645"/>
      <c r="Z36" s="703" t="s">
        <v>175</v>
      </c>
      <c r="AA36" s="703"/>
      <c r="AB36" s="703"/>
      <c r="AC36" s="703"/>
      <c r="AD36" s="704" t="s">
        <v>175</v>
      </c>
      <c r="AE36" s="704"/>
      <c r="AF36" s="704"/>
      <c r="AG36" s="704"/>
      <c r="AH36" s="704"/>
      <c r="AI36" s="704"/>
      <c r="AJ36" s="704"/>
      <c r="AK36" s="704"/>
      <c r="AL36" s="646" t="s">
        <v>175</v>
      </c>
      <c r="AM36" s="647"/>
      <c r="AN36" s="647"/>
      <c r="AO36" s="705"/>
      <c r="AQ36" s="678" t="s">
        <v>327</v>
      </c>
      <c r="AR36" s="679"/>
      <c r="AS36" s="679"/>
      <c r="AT36" s="679"/>
      <c r="AU36" s="679"/>
      <c r="AV36" s="679"/>
      <c r="AW36" s="679"/>
      <c r="AX36" s="679"/>
      <c r="AY36" s="680"/>
      <c r="AZ36" s="641">
        <v>122639</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62242</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354930</v>
      </c>
      <c r="CS36" s="644"/>
      <c r="CT36" s="644"/>
      <c r="CU36" s="644"/>
      <c r="CV36" s="644"/>
      <c r="CW36" s="644"/>
      <c r="CX36" s="644"/>
      <c r="CY36" s="645"/>
      <c r="CZ36" s="646">
        <v>12.9</v>
      </c>
      <c r="DA36" s="675"/>
      <c r="DB36" s="675"/>
      <c r="DC36" s="676"/>
      <c r="DD36" s="649">
        <v>296522</v>
      </c>
      <c r="DE36" s="644"/>
      <c r="DF36" s="644"/>
      <c r="DG36" s="644"/>
      <c r="DH36" s="644"/>
      <c r="DI36" s="644"/>
      <c r="DJ36" s="644"/>
      <c r="DK36" s="645"/>
      <c r="DL36" s="649">
        <v>236202</v>
      </c>
      <c r="DM36" s="644"/>
      <c r="DN36" s="644"/>
      <c r="DO36" s="644"/>
      <c r="DP36" s="644"/>
      <c r="DQ36" s="644"/>
      <c r="DR36" s="644"/>
      <c r="DS36" s="644"/>
      <c r="DT36" s="644"/>
      <c r="DU36" s="644"/>
      <c r="DV36" s="645"/>
      <c r="DW36" s="646">
        <v>13.5</v>
      </c>
      <c r="DX36" s="675"/>
      <c r="DY36" s="675"/>
      <c r="DZ36" s="675"/>
      <c r="EA36" s="675"/>
      <c r="EB36" s="675"/>
      <c r="EC36" s="677"/>
    </row>
    <row r="37" spans="2:133" ht="11.25" customHeight="1" x14ac:dyDescent="0.15">
      <c r="B37" s="638" t="s">
        <v>330</v>
      </c>
      <c r="C37" s="639"/>
      <c r="D37" s="639"/>
      <c r="E37" s="639"/>
      <c r="F37" s="639"/>
      <c r="G37" s="639"/>
      <c r="H37" s="639"/>
      <c r="I37" s="639"/>
      <c r="J37" s="639"/>
      <c r="K37" s="639"/>
      <c r="L37" s="639"/>
      <c r="M37" s="639"/>
      <c r="N37" s="639"/>
      <c r="O37" s="639"/>
      <c r="P37" s="639"/>
      <c r="Q37" s="640"/>
      <c r="R37" s="641">
        <v>72137</v>
      </c>
      <c r="S37" s="644"/>
      <c r="T37" s="644"/>
      <c r="U37" s="644"/>
      <c r="V37" s="644"/>
      <c r="W37" s="644"/>
      <c r="X37" s="644"/>
      <c r="Y37" s="645"/>
      <c r="Z37" s="703">
        <v>2.4</v>
      </c>
      <c r="AA37" s="703"/>
      <c r="AB37" s="703"/>
      <c r="AC37" s="703"/>
      <c r="AD37" s="704" t="s">
        <v>175</v>
      </c>
      <c r="AE37" s="704"/>
      <c r="AF37" s="704"/>
      <c r="AG37" s="704"/>
      <c r="AH37" s="704"/>
      <c r="AI37" s="704"/>
      <c r="AJ37" s="704"/>
      <c r="AK37" s="704"/>
      <c r="AL37" s="646" t="s">
        <v>223</v>
      </c>
      <c r="AM37" s="647"/>
      <c r="AN37" s="647"/>
      <c r="AO37" s="705"/>
      <c r="AQ37" s="678" t="s">
        <v>331</v>
      </c>
      <c r="AR37" s="679"/>
      <c r="AS37" s="679"/>
      <c r="AT37" s="679"/>
      <c r="AU37" s="679"/>
      <c r="AV37" s="679"/>
      <c r="AW37" s="679"/>
      <c r="AX37" s="679"/>
      <c r="AY37" s="680"/>
      <c r="AZ37" s="641">
        <v>713</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497</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129214</v>
      </c>
      <c r="CS37" s="642"/>
      <c r="CT37" s="642"/>
      <c r="CU37" s="642"/>
      <c r="CV37" s="642"/>
      <c r="CW37" s="642"/>
      <c r="CX37" s="642"/>
      <c r="CY37" s="643"/>
      <c r="CZ37" s="646">
        <v>4.7</v>
      </c>
      <c r="DA37" s="675"/>
      <c r="DB37" s="675"/>
      <c r="DC37" s="676"/>
      <c r="DD37" s="649">
        <v>129214</v>
      </c>
      <c r="DE37" s="642"/>
      <c r="DF37" s="642"/>
      <c r="DG37" s="642"/>
      <c r="DH37" s="642"/>
      <c r="DI37" s="642"/>
      <c r="DJ37" s="642"/>
      <c r="DK37" s="643"/>
      <c r="DL37" s="649">
        <v>127350</v>
      </c>
      <c r="DM37" s="642"/>
      <c r="DN37" s="642"/>
      <c r="DO37" s="642"/>
      <c r="DP37" s="642"/>
      <c r="DQ37" s="642"/>
      <c r="DR37" s="642"/>
      <c r="DS37" s="642"/>
      <c r="DT37" s="642"/>
      <c r="DU37" s="642"/>
      <c r="DV37" s="643"/>
      <c r="DW37" s="646">
        <v>7.3</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2966759</v>
      </c>
      <c r="S38" s="693"/>
      <c r="T38" s="693"/>
      <c r="U38" s="693"/>
      <c r="V38" s="693"/>
      <c r="W38" s="693"/>
      <c r="X38" s="693"/>
      <c r="Y38" s="698"/>
      <c r="Z38" s="699">
        <v>100</v>
      </c>
      <c r="AA38" s="699"/>
      <c r="AB38" s="699"/>
      <c r="AC38" s="699"/>
      <c r="AD38" s="700">
        <v>1674994</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175</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970</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293602</v>
      </c>
      <c r="CS38" s="644"/>
      <c r="CT38" s="644"/>
      <c r="CU38" s="644"/>
      <c r="CV38" s="644"/>
      <c r="CW38" s="644"/>
      <c r="CX38" s="644"/>
      <c r="CY38" s="645"/>
      <c r="CZ38" s="646">
        <v>10.7</v>
      </c>
      <c r="DA38" s="675"/>
      <c r="DB38" s="675"/>
      <c r="DC38" s="676"/>
      <c r="DD38" s="649">
        <v>251548</v>
      </c>
      <c r="DE38" s="644"/>
      <c r="DF38" s="644"/>
      <c r="DG38" s="644"/>
      <c r="DH38" s="644"/>
      <c r="DI38" s="644"/>
      <c r="DJ38" s="644"/>
      <c r="DK38" s="645"/>
      <c r="DL38" s="649">
        <v>128196</v>
      </c>
      <c r="DM38" s="644"/>
      <c r="DN38" s="644"/>
      <c r="DO38" s="644"/>
      <c r="DP38" s="644"/>
      <c r="DQ38" s="644"/>
      <c r="DR38" s="644"/>
      <c r="DS38" s="644"/>
      <c r="DT38" s="644"/>
      <c r="DU38" s="644"/>
      <c r="DV38" s="645"/>
      <c r="DW38" s="646">
        <v>7.3</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t="s">
        <v>175</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113</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80512</v>
      </c>
      <c r="CS39" s="642"/>
      <c r="CT39" s="642"/>
      <c r="CU39" s="642"/>
      <c r="CV39" s="642"/>
      <c r="CW39" s="642"/>
      <c r="CX39" s="642"/>
      <c r="CY39" s="643"/>
      <c r="CZ39" s="646">
        <v>2.9</v>
      </c>
      <c r="DA39" s="675"/>
      <c r="DB39" s="675"/>
      <c r="DC39" s="676"/>
      <c r="DD39" s="649">
        <v>52000</v>
      </c>
      <c r="DE39" s="642"/>
      <c r="DF39" s="642"/>
      <c r="DG39" s="642"/>
      <c r="DH39" s="642"/>
      <c r="DI39" s="642"/>
      <c r="DJ39" s="642"/>
      <c r="DK39" s="643"/>
      <c r="DL39" s="649" t="s">
        <v>223</v>
      </c>
      <c r="DM39" s="642"/>
      <c r="DN39" s="642"/>
      <c r="DO39" s="642"/>
      <c r="DP39" s="642"/>
      <c r="DQ39" s="642"/>
      <c r="DR39" s="642"/>
      <c r="DS39" s="642"/>
      <c r="DT39" s="642"/>
      <c r="DU39" s="642"/>
      <c r="DV39" s="643"/>
      <c r="DW39" s="646" t="s">
        <v>175</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34743</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114</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t="s">
        <v>175</v>
      </c>
      <c r="CS40" s="644"/>
      <c r="CT40" s="644"/>
      <c r="CU40" s="644"/>
      <c r="CV40" s="644"/>
      <c r="CW40" s="644"/>
      <c r="CX40" s="644"/>
      <c r="CY40" s="645"/>
      <c r="CZ40" s="646" t="s">
        <v>175</v>
      </c>
      <c r="DA40" s="675"/>
      <c r="DB40" s="675"/>
      <c r="DC40" s="676"/>
      <c r="DD40" s="649" t="s">
        <v>175</v>
      </c>
      <c r="DE40" s="644"/>
      <c r="DF40" s="644"/>
      <c r="DG40" s="644"/>
      <c r="DH40" s="644"/>
      <c r="DI40" s="644"/>
      <c r="DJ40" s="644"/>
      <c r="DK40" s="645"/>
      <c r="DL40" s="649" t="s">
        <v>175</v>
      </c>
      <c r="DM40" s="644"/>
      <c r="DN40" s="644"/>
      <c r="DO40" s="644"/>
      <c r="DP40" s="644"/>
      <c r="DQ40" s="644"/>
      <c r="DR40" s="644"/>
      <c r="DS40" s="644"/>
      <c r="DT40" s="644"/>
      <c r="DU40" s="644"/>
      <c r="DV40" s="645"/>
      <c r="DW40" s="646" t="s">
        <v>175</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135507</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294</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223</v>
      </c>
      <c r="CS41" s="642"/>
      <c r="CT41" s="642"/>
      <c r="CU41" s="642"/>
      <c r="CV41" s="642"/>
      <c r="CW41" s="642"/>
      <c r="CX41" s="642"/>
      <c r="CY41" s="643"/>
      <c r="CZ41" s="646" t="s">
        <v>175</v>
      </c>
      <c r="DA41" s="675"/>
      <c r="DB41" s="675"/>
      <c r="DC41" s="676"/>
      <c r="DD41" s="649" t="s">
        <v>223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560380</v>
      </c>
      <c r="CS42" s="644"/>
      <c r="CT42" s="644"/>
      <c r="CU42" s="644"/>
      <c r="CV42" s="644"/>
      <c r="CW42" s="644"/>
      <c r="CX42" s="644"/>
      <c r="CY42" s="645"/>
      <c r="CZ42" s="646">
        <v>20.3</v>
      </c>
      <c r="DA42" s="647"/>
      <c r="DB42" s="647"/>
      <c r="DC42" s="648"/>
      <c r="DD42" s="649">
        <v>136152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11715</v>
      </c>
      <c r="CS43" s="642"/>
      <c r="CT43" s="642"/>
      <c r="CU43" s="642"/>
      <c r="CV43" s="642"/>
      <c r="CW43" s="642"/>
      <c r="CX43" s="642"/>
      <c r="CY43" s="643"/>
      <c r="CZ43" s="646">
        <v>0.4</v>
      </c>
      <c r="DA43" s="675"/>
      <c r="DB43" s="675"/>
      <c r="DC43" s="676"/>
      <c r="DD43" s="649">
        <v>11715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303</v>
      </c>
      <c r="CE44" s="670"/>
      <c r="CF44" s="638" t="s">
        <v>353</v>
      </c>
      <c r="CG44" s="639"/>
      <c r="CH44" s="639"/>
      <c r="CI44" s="639"/>
      <c r="CJ44" s="639"/>
      <c r="CK44" s="639"/>
      <c r="CL44" s="639"/>
      <c r="CM44" s="639"/>
      <c r="CN44" s="639"/>
      <c r="CO44" s="639"/>
      <c r="CP44" s="639"/>
      <c r="CQ44" s="640"/>
      <c r="CR44" s="641">
        <v>560380</v>
      </c>
      <c r="CS44" s="644"/>
      <c r="CT44" s="644"/>
      <c r="CU44" s="644"/>
      <c r="CV44" s="644"/>
      <c r="CW44" s="644"/>
      <c r="CX44" s="644"/>
      <c r="CY44" s="645"/>
      <c r="CZ44" s="646">
        <v>20.3</v>
      </c>
      <c r="DA44" s="647"/>
      <c r="DB44" s="647"/>
      <c r="DC44" s="648"/>
      <c r="DD44" s="649">
        <v>136152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302704</v>
      </c>
      <c r="CS45" s="642"/>
      <c r="CT45" s="642"/>
      <c r="CU45" s="642"/>
      <c r="CV45" s="642"/>
      <c r="CW45" s="642"/>
      <c r="CX45" s="642"/>
      <c r="CY45" s="643"/>
      <c r="CZ45" s="646">
        <v>11</v>
      </c>
      <c r="DA45" s="675"/>
      <c r="DB45" s="675"/>
      <c r="DC45" s="676"/>
      <c r="DD45" s="649">
        <v>15726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252874</v>
      </c>
      <c r="CS46" s="644"/>
      <c r="CT46" s="644"/>
      <c r="CU46" s="644"/>
      <c r="CV46" s="644"/>
      <c r="CW46" s="644"/>
      <c r="CX46" s="644"/>
      <c r="CY46" s="645"/>
      <c r="CZ46" s="646">
        <v>9.1999999999999993</v>
      </c>
      <c r="DA46" s="647"/>
      <c r="DB46" s="647"/>
      <c r="DC46" s="648"/>
      <c r="DD46" s="649">
        <v>115624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t="s">
        <v>175</v>
      </c>
      <c r="CS47" s="642"/>
      <c r="CT47" s="642"/>
      <c r="CU47" s="642"/>
      <c r="CV47" s="642"/>
      <c r="CW47" s="642"/>
      <c r="CX47" s="642"/>
      <c r="CY47" s="643"/>
      <c r="CZ47" s="646" t="s">
        <v>175</v>
      </c>
      <c r="DA47" s="675"/>
      <c r="DB47" s="675"/>
      <c r="DC47" s="676"/>
      <c r="DD47" s="649" t="s">
        <v>175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175</v>
      </c>
      <c r="CS48" s="644"/>
      <c r="CT48" s="644"/>
      <c r="CU48" s="644"/>
      <c r="CV48" s="644"/>
      <c r="CW48" s="644"/>
      <c r="CX48" s="644"/>
      <c r="CY48" s="645"/>
      <c r="CZ48" s="646" t="s">
        <v>223</v>
      </c>
      <c r="DA48" s="647"/>
      <c r="DB48" s="647"/>
      <c r="DC48" s="648"/>
      <c r="DD48" s="649" t="s">
        <v>175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2755609</v>
      </c>
      <c r="CS49" s="657"/>
      <c r="CT49" s="657"/>
      <c r="CU49" s="657"/>
      <c r="CV49" s="657"/>
      <c r="CW49" s="657"/>
      <c r="CX49" s="657"/>
      <c r="CY49" s="658"/>
      <c r="CZ49" s="659">
        <v>100</v>
      </c>
      <c r="DA49" s="660"/>
      <c r="DB49" s="660"/>
      <c r="DC49" s="661"/>
      <c r="DD49" s="662">
        <v>1853058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fRQIzrd605ZeGSfxChx0aOVegFrI/gkVb/5vnxKzvp+MpWNMKF1HjPrUGDwuWYfpGTo1CNIAT13B+XX0RMw+A==" saltValue="SNTCj13NdeTjKi/kujtQ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381</v>
      </c>
      <c r="C7" s="1120"/>
      <c r="D7" s="1120"/>
      <c r="E7" s="1120"/>
      <c r="F7" s="1120"/>
      <c r="G7" s="1120"/>
      <c r="H7" s="1120"/>
      <c r="I7" s="1120"/>
      <c r="J7" s="1120"/>
      <c r="K7" s="1120"/>
      <c r="L7" s="1120"/>
      <c r="M7" s="1120"/>
      <c r="N7" s="1120"/>
      <c r="O7" s="1120"/>
      <c r="P7" s="1121"/>
      <c r="Q7" s="1173">
        <v>2968</v>
      </c>
      <c r="R7" s="1174"/>
      <c r="S7" s="1174"/>
      <c r="T7" s="1174"/>
      <c r="U7" s="1174"/>
      <c r="V7" s="1174">
        <v>2757</v>
      </c>
      <c r="W7" s="1174"/>
      <c r="X7" s="1174"/>
      <c r="Y7" s="1174"/>
      <c r="Z7" s="1174"/>
      <c r="AA7" s="1174">
        <v>211</v>
      </c>
      <c r="AB7" s="1174"/>
      <c r="AC7" s="1174"/>
      <c r="AD7" s="1174"/>
      <c r="AE7" s="1175"/>
      <c r="AF7" s="1176">
        <v>202</v>
      </c>
      <c r="AG7" s="1177"/>
      <c r="AH7" s="1177"/>
      <c r="AI7" s="1177"/>
      <c r="AJ7" s="1178"/>
      <c r="AK7" s="1160" t="s">
        <v>566</v>
      </c>
      <c r="AL7" s="1161"/>
      <c r="AM7" s="1161"/>
      <c r="AN7" s="1161"/>
      <c r="AO7" s="1161"/>
      <c r="AP7" s="1161">
        <v>2072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567</v>
      </c>
      <c r="BT7" s="1165"/>
      <c r="BU7" s="1165"/>
      <c r="BV7" s="1165"/>
      <c r="BW7" s="1165"/>
      <c r="BX7" s="1165"/>
      <c r="BY7" s="1165"/>
      <c r="BZ7" s="1165"/>
      <c r="CA7" s="1165"/>
      <c r="CB7" s="1165"/>
      <c r="CC7" s="1165"/>
      <c r="CD7" s="1165"/>
      <c r="CE7" s="1165"/>
      <c r="CF7" s="1165"/>
      <c r="CG7" s="1166"/>
      <c r="CH7" s="1157">
        <v>-9</v>
      </c>
      <c r="CI7" s="1158"/>
      <c r="CJ7" s="1158"/>
      <c r="CK7" s="1158"/>
      <c r="CL7" s="1159"/>
      <c r="CM7" s="1157">
        <v>52</v>
      </c>
      <c r="CN7" s="1158"/>
      <c r="CO7" s="1158"/>
      <c r="CP7" s="1158"/>
      <c r="CQ7" s="1159"/>
      <c r="CR7" s="1157">
        <v>54</v>
      </c>
      <c r="CS7" s="1158"/>
      <c r="CT7" s="1158"/>
      <c r="CU7" s="1158"/>
      <c r="CV7" s="1159"/>
      <c r="CW7" s="1157" t="s">
        <v>566</v>
      </c>
      <c r="CX7" s="1158"/>
      <c r="CY7" s="1158"/>
      <c r="CZ7" s="1158"/>
      <c r="DA7" s="1159"/>
      <c r="DB7" s="1157" t="s">
        <v>566</v>
      </c>
      <c r="DC7" s="1158"/>
      <c r="DD7" s="1158"/>
      <c r="DE7" s="1158"/>
      <c r="DF7" s="1159"/>
      <c r="DG7" s="1157" t="s">
        <v>566</v>
      </c>
      <c r="DH7" s="1158"/>
      <c r="DI7" s="1158"/>
      <c r="DJ7" s="1158"/>
      <c r="DK7" s="1159"/>
      <c r="DL7" s="1157" t="s">
        <v>566</v>
      </c>
      <c r="DM7" s="1158"/>
      <c r="DN7" s="1158"/>
      <c r="DO7" s="1158"/>
      <c r="DP7" s="1159"/>
      <c r="DQ7" s="1157" t="s">
        <v>566</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570</v>
      </c>
      <c r="BS8" s="1083" t="s">
        <v>568</v>
      </c>
      <c r="BT8" s="1084"/>
      <c r="BU8" s="1084"/>
      <c r="BV8" s="1084"/>
      <c r="BW8" s="1084"/>
      <c r="BX8" s="1084"/>
      <c r="BY8" s="1084"/>
      <c r="BZ8" s="1084"/>
      <c r="CA8" s="1084"/>
      <c r="CB8" s="1084"/>
      <c r="CC8" s="1084"/>
      <c r="CD8" s="1084"/>
      <c r="CE8" s="1084"/>
      <c r="CF8" s="1084"/>
      <c r="CG8" s="1085"/>
      <c r="CH8" s="1058">
        <v>-4</v>
      </c>
      <c r="CI8" s="1059"/>
      <c r="CJ8" s="1059"/>
      <c r="CK8" s="1059"/>
      <c r="CL8" s="1060"/>
      <c r="CM8" s="1058" t="s">
        <v>566</v>
      </c>
      <c r="CN8" s="1059"/>
      <c r="CO8" s="1059"/>
      <c r="CP8" s="1059"/>
      <c r="CQ8" s="1060"/>
      <c r="CR8" s="1058">
        <v>5</v>
      </c>
      <c r="CS8" s="1059"/>
      <c r="CT8" s="1059"/>
      <c r="CU8" s="1059"/>
      <c r="CV8" s="1060"/>
      <c r="CW8" s="1058" t="s">
        <v>566</v>
      </c>
      <c r="CX8" s="1059"/>
      <c r="CY8" s="1059"/>
      <c r="CZ8" s="1059"/>
      <c r="DA8" s="1060"/>
      <c r="DB8" s="1058" t="s">
        <v>566</v>
      </c>
      <c r="DC8" s="1059"/>
      <c r="DD8" s="1059"/>
      <c r="DE8" s="1059"/>
      <c r="DF8" s="1060"/>
      <c r="DG8" s="1058">
        <v>105</v>
      </c>
      <c r="DH8" s="1059"/>
      <c r="DI8" s="1059"/>
      <c r="DJ8" s="1059"/>
      <c r="DK8" s="1060"/>
      <c r="DL8" s="1058" t="s">
        <v>566</v>
      </c>
      <c r="DM8" s="1059"/>
      <c r="DN8" s="1059"/>
      <c r="DO8" s="1059"/>
      <c r="DP8" s="1060"/>
      <c r="DQ8" s="1058">
        <v>65</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569</v>
      </c>
      <c r="BT9" s="1084"/>
      <c r="BU9" s="1084"/>
      <c r="BV9" s="1084"/>
      <c r="BW9" s="1084"/>
      <c r="BX9" s="1084"/>
      <c r="BY9" s="1084"/>
      <c r="BZ9" s="1084"/>
      <c r="CA9" s="1084"/>
      <c r="CB9" s="1084"/>
      <c r="CC9" s="1084"/>
      <c r="CD9" s="1084"/>
      <c r="CE9" s="1084"/>
      <c r="CF9" s="1084"/>
      <c r="CG9" s="1085"/>
      <c r="CH9" s="1058">
        <v>-69</v>
      </c>
      <c r="CI9" s="1059"/>
      <c r="CJ9" s="1059"/>
      <c r="CK9" s="1059"/>
      <c r="CL9" s="1060"/>
      <c r="CM9" s="1058">
        <v>-55</v>
      </c>
      <c r="CN9" s="1059"/>
      <c r="CO9" s="1059"/>
      <c r="CP9" s="1059"/>
      <c r="CQ9" s="1060"/>
      <c r="CR9" s="1058">
        <v>8</v>
      </c>
      <c r="CS9" s="1059"/>
      <c r="CT9" s="1059"/>
      <c r="CU9" s="1059"/>
      <c r="CV9" s="1060"/>
      <c r="CW9" s="1058" t="s">
        <v>566</v>
      </c>
      <c r="CX9" s="1059"/>
      <c r="CY9" s="1059"/>
      <c r="CZ9" s="1059"/>
      <c r="DA9" s="1060"/>
      <c r="DB9" s="1058" t="s">
        <v>566</v>
      </c>
      <c r="DC9" s="1059"/>
      <c r="DD9" s="1059"/>
      <c r="DE9" s="1059"/>
      <c r="DF9" s="1060"/>
      <c r="DG9" s="1058" t="s">
        <v>566</v>
      </c>
      <c r="DH9" s="1059"/>
      <c r="DI9" s="1059"/>
      <c r="DJ9" s="1059"/>
      <c r="DK9" s="1060"/>
      <c r="DL9" s="1058" t="s">
        <v>566</v>
      </c>
      <c r="DM9" s="1059"/>
      <c r="DN9" s="1059"/>
      <c r="DO9" s="1059"/>
      <c r="DP9" s="1060"/>
      <c r="DQ9" s="1058" t="s">
        <v>566</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2968</v>
      </c>
      <c r="R23" s="1138"/>
      <c r="S23" s="1138"/>
      <c r="T23" s="1138"/>
      <c r="U23" s="1138"/>
      <c r="V23" s="1138">
        <v>2757</v>
      </c>
      <c r="W23" s="1138"/>
      <c r="X23" s="1138"/>
      <c r="Y23" s="1138"/>
      <c r="Z23" s="1138"/>
      <c r="AA23" s="1138">
        <v>211</v>
      </c>
      <c r="AB23" s="1138"/>
      <c r="AC23" s="1138"/>
      <c r="AD23" s="1138"/>
      <c r="AE23" s="1139"/>
      <c r="AF23" s="1140">
        <v>202</v>
      </c>
      <c r="AG23" s="1138"/>
      <c r="AH23" s="1138"/>
      <c r="AI23" s="1138"/>
      <c r="AJ23" s="1141"/>
      <c r="AK23" s="1142"/>
      <c r="AL23" s="1143"/>
      <c r="AM23" s="1143"/>
      <c r="AN23" s="1143"/>
      <c r="AO23" s="1143"/>
      <c r="AP23" s="1138">
        <v>2072</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554</v>
      </c>
      <c r="R28" s="1123"/>
      <c r="S28" s="1123"/>
      <c r="T28" s="1123"/>
      <c r="U28" s="1123"/>
      <c r="V28" s="1123">
        <v>502</v>
      </c>
      <c r="W28" s="1123"/>
      <c r="X28" s="1123"/>
      <c r="Y28" s="1123"/>
      <c r="Z28" s="1123"/>
      <c r="AA28" s="1123">
        <v>53</v>
      </c>
      <c r="AB28" s="1123"/>
      <c r="AC28" s="1123"/>
      <c r="AD28" s="1123"/>
      <c r="AE28" s="1124"/>
      <c r="AF28" s="1125">
        <v>53</v>
      </c>
      <c r="AG28" s="1123"/>
      <c r="AH28" s="1123"/>
      <c r="AI28" s="1123"/>
      <c r="AJ28" s="1126"/>
      <c r="AK28" s="1127">
        <v>26</v>
      </c>
      <c r="AL28" s="1115"/>
      <c r="AM28" s="1115"/>
      <c r="AN28" s="1115"/>
      <c r="AO28" s="1115"/>
      <c r="AP28" s="1115" t="s">
        <v>566</v>
      </c>
      <c r="AQ28" s="1115"/>
      <c r="AR28" s="1115"/>
      <c r="AS28" s="1115"/>
      <c r="AT28" s="1115"/>
      <c r="AU28" s="1115" t="s">
        <v>566</v>
      </c>
      <c r="AV28" s="1115"/>
      <c r="AW28" s="1115"/>
      <c r="AX28" s="1115"/>
      <c r="AY28" s="1115"/>
      <c r="AZ28" s="1116" t="s">
        <v>566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401</v>
      </c>
      <c r="R29" s="1113"/>
      <c r="S29" s="1113"/>
      <c r="T29" s="1113"/>
      <c r="U29" s="1113"/>
      <c r="V29" s="1113">
        <v>381</v>
      </c>
      <c r="W29" s="1113"/>
      <c r="X29" s="1113"/>
      <c r="Y29" s="1113"/>
      <c r="Z29" s="1113"/>
      <c r="AA29" s="1113">
        <v>20</v>
      </c>
      <c r="AB29" s="1113"/>
      <c r="AC29" s="1113"/>
      <c r="AD29" s="1113"/>
      <c r="AE29" s="1114"/>
      <c r="AF29" s="1088">
        <v>20</v>
      </c>
      <c r="AG29" s="1089"/>
      <c r="AH29" s="1089"/>
      <c r="AI29" s="1089"/>
      <c r="AJ29" s="1090"/>
      <c r="AK29" s="1049">
        <v>59</v>
      </c>
      <c r="AL29" s="1040"/>
      <c r="AM29" s="1040"/>
      <c r="AN29" s="1040"/>
      <c r="AO29" s="1040"/>
      <c r="AP29" s="1040" t="s">
        <v>566</v>
      </c>
      <c r="AQ29" s="1040"/>
      <c r="AR29" s="1040"/>
      <c r="AS29" s="1040"/>
      <c r="AT29" s="1040"/>
      <c r="AU29" s="1040" t="s">
        <v>566</v>
      </c>
      <c r="AV29" s="1040"/>
      <c r="AW29" s="1040"/>
      <c r="AX29" s="1040"/>
      <c r="AY29" s="1040"/>
      <c r="AZ29" s="1111" t="s">
        <v>566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81</v>
      </c>
      <c r="R30" s="1113"/>
      <c r="S30" s="1113"/>
      <c r="T30" s="1113"/>
      <c r="U30" s="1113"/>
      <c r="V30" s="1113">
        <v>81</v>
      </c>
      <c r="W30" s="1113"/>
      <c r="X30" s="1113"/>
      <c r="Y30" s="1113"/>
      <c r="Z30" s="1113"/>
      <c r="AA30" s="1113">
        <v>0</v>
      </c>
      <c r="AB30" s="1113"/>
      <c r="AC30" s="1113"/>
      <c r="AD30" s="1113"/>
      <c r="AE30" s="1114"/>
      <c r="AF30" s="1088">
        <v>0</v>
      </c>
      <c r="AG30" s="1089"/>
      <c r="AH30" s="1089"/>
      <c r="AI30" s="1089"/>
      <c r="AJ30" s="1090"/>
      <c r="AK30" s="1049">
        <v>55</v>
      </c>
      <c r="AL30" s="1040"/>
      <c r="AM30" s="1040"/>
      <c r="AN30" s="1040"/>
      <c r="AO30" s="1040"/>
      <c r="AP30" s="1040" t="s">
        <v>566</v>
      </c>
      <c r="AQ30" s="1040"/>
      <c r="AR30" s="1040"/>
      <c r="AS30" s="1040"/>
      <c r="AT30" s="1040"/>
      <c r="AU30" s="1040" t="s">
        <v>566</v>
      </c>
      <c r="AV30" s="1040"/>
      <c r="AW30" s="1040"/>
      <c r="AX30" s="1040"/>
      <c r="AY30" s="1040"/>
      <c r="AZ30" s="1111" t="s">
        <v>566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49</v>
      </c>
      <c r="R31" s="1113"/>
      <c r="S31" s="1113"/>
      <c r="T31" s="1113"/>
      <c r="U31" s="1113"/>
      <c r="V31" s="1113">
        <v>43</v>
      </c>
      <c r="W31" s="1113"/>
      <c r="X31" s="1113"/>
      <c r="Y31" s="1113"/>
      <c r="Z31" s="1113"/>
      <c r="AA31" s="1113">
        <v>6</v>
      </c>
      <c r="AB31" s="1113"/>
      <c r="AC31" s="1113"/>
      <c r="AD31" s="1113"/>
      <c r="AE31" s="1114"/>
      <c r="AF31" s="1088">
        <v>6</v>
      </c>
      <c r="AG31" s="1089"/>
      <c r="AH31" s="1089"/>
      <c r="AI31" s="1089"/>
      <c r="AJ31" s="1090"/>
      <c r="AK31" s="1049">
        <v>1</v>
      </c>
      <c r="AL31" s="1040"/>
      <c r="AM31" s="1040"/>
      <c r="AN31" s="1040"/>
      <c r="AO31" s="1040"/>
      <c r="AP31" s="1040">
        <v>9</v>
      </c>
      <c r="AQ31" s="1040"/>
      <c r="AR31" s="1040"/>
      <c r="AS31" s="1040"/>
      <c r="AT31" s="1040"/>
      <c r="AU31" s="1040">
        <v>4</v>
      </c>
      <c r="AV31" s="1040"/>
      <c r="AW31" s="1040"/>
      <c r="AX31" s="1040"/>
      <c r="AY31" s="1040"/>
      <c r="AZ31" s="1111" t="s">
        <v>566</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169</v>
      </c>
      <c r="R32" s="1113"/>
      <c r="S32" s="1113"/>
      <c r="T32" s="1113"/>
      <c r="U32" s="1113"/>
      <c r="V32" s="1113">
        <v>165</v>
      </c>
      <c r="W32" s="1113"/>
      <c r="X32" s="1113"/>
      <c r="Y32" s="1113"/>
      <c r="Z32" s="1113"/>
      <c r="AA32" s="1113">
        <v>4</v>
      </c>
      <c r="AB32" s="1113"/>
      <c r="AC32" s="1113"/>
      <c r="AD32" s="1113"/>
      <c r="AE32" s="1114"/>
      <c r="AF32" s="1088">
        <v>4</v>
      </c>
      <c r="AG32" s="1089"/>
      <c r="AH32" s="1089"/>
      <c r="AI32" s="1089"/>
      <c r="AJ32" s="1090"/>
      <c r="AK32" s="1049">
        <v>123</v>
      </c>
      <c r="AL32" s="1040"/>
      <c r="AM32" s="1040"/>
      <c r="AN32" s="1040"/>
      <c r="AO32" s="1040"/>
      <c r="AP32" s="1040">
        <v>1305</v>
      </c>
      <c r="AQ32" s="1040"/>
      <c r="AR32" s="1040"/>
      <c r="AS32" s="1040"/>
      <c r="AT32" s="1040"/>
      <c r="AU32" s="1040">
        <v>1228</v>
      </c>
      <c r="AV32" s="1040"/>
      <c r="AW32" s="1040"/>
      <c r="AX32" s="1040"/>
      <c r="AY32" s="1040"/>
      <c r="AZ32" s="1111" t="s">
        <v>566</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83</v>
      </c>
      <c r="AG63" s="1028"/>
      <c r="AH63" s="1028"/>
      <c r="AI63" s="1028"/>
      <c r="AJ63" s="1099"/>
      <c r="AK63" s="1100"/>
      <c r="AL63" s="1032"/>
      <c r="AM63" s="1032"/>
      <c r="AN63" s="1032"/>
      <c r="AO63" s="1032"/>
      <c r="AP63" s="1028">
        <v>1314</v>
      </c>
      <c r="AQ63" s="1028"/>
      <c r="AR63" s="1028"/>
      <c r="AS63" s="1028"/>
      <c r="AT63" s="1028"/>
      <c r="AU63" s="1028">
        <v>1232</v>
      </c>
      <c r="AV63" s="1028"/>
      <c r="AW63" s="1028"/>
      <c r="AX63" s="1028"/>
      <c r="AY63" s="1028"/>
      <c r="AZ63" s="1094"/>
      <c r="BA63" s="1094"/>
      <c r="BB63" s="1094"/>
      <c r="BC63" s="1094"/>
      <c r="BD63" s="1094"/>
      <c r="BE63" s="1029"/>
      <c r="BF63" s="1029"/>
      <c r="BG63" s="1029"/>
      <c r="BH63" s="1029"/>
      <c r="BI63" s="1030"/>
      <c r="BJ63" s="1095" t="s">
        <v>385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406</v>
      </c>
      <c r="W66" s="1071"/>
      <c r="X66" s="1071"/>
      <c r="Y66" s="1071"/>
      <c r="Z66" s="1072"/>
      <c r="AA66" s="1070" t="s">
        <v>390</v>
      </c>
      <c r="AB66" s="1071"/>
      <c r="AC66" s="1071"/>
      <c r="AD66" s="1071"/>
      <c r="AE66" s="1072"/>
      <c r="AF66" s="1076" t="s">
        <v>407</v>
      </c>
      <c r="AG66" s="1077"/>
      <c r="AH66" s="1077"/>
      <c r="AI66" s="1077"/>
      <c r="AJ66" s="1078"/>
      <c r="AK66" s="1070" t="s">
        <v>392</v>
      </c>
      <c r="AL66" s="1065"/>
      <c r="AM66" s="1065"/>
      <c r="AN66" s="1065"/>
      <c r="AO66" s="1066"/>
      <c r="AP66" s="1070" t="s">
        <v>393</v>
      </c>
      <c r="AQ66" s="1071"/>
      <c r="AR66" s="1071"/>
      <c r="AS66" s="1071"/>
      <c r="AT66" s="1072"/>
      <c r="AU66" s="1070" t="s">
        <v>408</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559</v>
      </c>
      <c r="C68" s="1055"/>
      <c r="D68" s="1055"/>
      <c r="E68" s="1055"/>
      <c r="F68" s="1055"/>
      <c r="G68" s="1055"/>
      <c r="H68" s="1055"/>
      <c r="I68" s="1055"/>
      <c r="J68" s="1055"/>
      <c r="K68" s="1055"/>
      <c r="L68" s="1055"/>
      <c r="M68" s="1055"/>
      <c r="N68" s="1055"/>
      <c r="O68" s="1055"/>
      <c r="P68" s="1056"/>
      <c r="Q68" s="1057">
        <v>431</v>
      </c>
      <c r="R68" s="1051"/>
      <c r="S68" s="1051"/>
      <c r="T68" s="1051"/>
      <c r="U68" s="1051"/>
      <c r="V68" s="1051">
        <v>419</v>
      </c>
      <c r="W68" s="1051"/>
      <c r="X68" s="1051"/>
      <c r="Y68" s="1051"/>
      <c r="Z68" s="1051"/>
      <c r="AA68" s="1051">
        <v>12</v>
      </c>
      <c r="AB68" s="1051"/>
      <c r="AC68" s="1051"/>
      <c r="AD68" s="1051"/>
      <c r="AE68" s="1051"/>
      <c r="AF68" s="1051">
        <v>12</v>
      </c>
      <c r="AG68" s="1051"/>
      <c r="AH68" s="1051"/>
      <c r="AI68" s="1051"/>
      <c r="AJ68" s="1051"/>
      <c r="AK68" s="1051">
        <v>20</v>
      </c>
      <c r="AL68" s="1051"/>
      <c r="AM68" s="1051"/>
      <c r="AN68" s="1051"/>
      <c r="AO68" s="1051"/>
      <c r="AP68" s="1051" t="s">
        <v>566</v>
      </c>
      <c r="AQ68" s="1051"/>
      <c r="AR68" s="1051"/>
      <c r="AS68" s="1051"/>
      <c r="AT68" s="1051"/>
      <c r="AU68" s="1051" t="s">
        <v>566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560</v>
      </c>
      <c r="C69" s="1044"/>
      <c r="D69" s="1044"/>
      <c r="E69" s="1044"/>
      <c r="F69" s="1044"/>
      <c r="G69" s="1044"/>
      <c r="H69" s="1044"/>
      <c r="I69" s="1044"/>
      <c r="J69" s="1044"/>
      <c r="K69" s="1044"/>
      <c r="L69" s="1044"/>
      <c r="M69" s="1044"/>
      <c r="N69" s="1044"/>
      <c r="O69" s="1044"/>
      <c r="P69" s="1045"/>
      <c r="Q69" s="1046">
        <v>2983</v>
      </c>
      <c r="R69" s="1040"/>
      <c r="S69" s="1040"/>
      <c r="T69" s="1040"/>
      <c r="U69" s="1040"/>
      <c r="V69" s="1040">
        <v>2969</v>
      </c>
      <c r="W69" s="1040"/>
      <c r="X69" s="1040"/>
      <c r="Y69" s="1040"/>
      <c r="Z69" s="1040"/>
      <c r="AA69" s="1040">
        <v>14</v>
      </c>
      <c r="AB69" s="1040"/>
      <c r="AC69" s="1040"/>
      <c r="AD69" s="1040"/>
      <c r="AE69" s="1040"/>
      <c r="AF69" s="1040">
        <v>14</v>
      </c>
      <c r="AG69" s="1040"/>
      <c r="AH69" s="1040"/>
      <c r="AI69" s="1040"/>
      <c r="AJ69" s="1040"/>
      <c r="AK69" s="1040">
        <v>76</v>
      </c>
      <c r="AL69" s="1040"/>
      <c r="AM69" s="1040"/>
      <c r="AN69" s="1040"/>
      <c r="AO69" s="1040"/>
      <c r="AP69" s="1040">
        <v>82</v>
      </c>
      <c r="AQ69" s="1040"/>
      <c r="AR69" s="1040"/>
      <c r="AS69" s="1040"/>
      <c r="AT69" s="1040"/>
      <c r="AU69" s="1040">
        <v>82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561</v>
      </c>
      <c r="C70" s="1044"/>
      <c r="D70" s="1044"/>
      <c r="E70" s="1044"/>
      <c r="F70" s="1044"/>
      <c r="G70" s="1044"/>
      <c r="H70" s="1044"/>
      <c r="I70" s="1044"/>
      <c r="J70" s="1044"/>
      <c r="K70" s="1044"/>
      <c r="L70" s="1044"/>
      <c r="M70" s="1044"/>
      <c r="N70" s="1044"/>
      <c r="O70" s="1044"/>
      <c r="P70" s="1045"/>
      <c r="Q70" s="1046">
        <v>671</v>
      </c>
      <c r="R70" s="1040"/>
      <c r="S70" s="1040"/>
      <c r="T70" s="1040"/>
      <c r="U70" s="1040"/>
      <c r="V70" s="1040">
        <v>655</v>
      </c>
      <c r="W70" s="1040"/>
      <c r="X70" s="1040"/>
      <c r="Y70" s="1040"/>
      <c r="Z70" s="1040"/>
      <c r="AA70" s="1040">
        <v>16</v>
      </c>
      <c r="AB70" s="1040"/>
      <c r="AC70" s="1040"/>
      <c r="AD70" s="1040"/>
      <c r="AE70" s="1040"/>
      <c r="AF70" s="1040">
        <v>16</v>
      </c>
      <c r="AG70" s="1040"/>
      <c r="AH70" s="1040"/>
      <c r="AI70" s="1040"/>
      <c r="AJ70" s="1040"/>
      <c r="AK70" s="1040">
        <v>66</v>
      </c>
      <c r="AL70" s="1040"/>
      <c r="AM70" s="1040"/>
      <c r="AN70" s="1040"/>
      <c r="AO70" s="1040"/>
      <c r="AP70" s="1040">
        <v>125</v>
      </c>
      <c r="AQ70" s="1040"/>
      <c r="AR70" s="1040"/>
      <c r="AS70" s="1040"/>
      <c r="AT70" s="1040"/>
      <c r="AU70" s="1040" t="s">
        <v>566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562</v>
      </c>
      <c r="C71" s="1044"/>
      <c r="D71" s="1044"/>
      <c r="E71" s="1044"/>
      <c r="F71" s="1044"/>
      <c r="G71" s="1044"/>
      <c r="H71" s="1044"/>
      <c r="I71" s="1044"/>
      <c r="J71" s="1044"/>
      <c r="K71" s="1044"/>
      <c r="L71" s="1044"/>
      <c r="M71" s="1044"/>
      <c r="N71" s="1044"/>
      <c r="O71" s="1044"/>
      <c r="P71" s="1045"/>
      <c r="Q71" s="1046">
        <v>151</v>
      </c>
      <c r="R71" s="1040"/>
      <c r="S71" s="1040"/>
      <c r="T71" s="1040"/>
      <c r="U71" s="1040"/>
      <c r="V71" s="1040">
        <v>124</v>
      </c>
      <c r="W71" s="1040"/>
      <c r="X71" s="1040"/>
      <c r="Y71" s="1040"/>
      <c r="Z71" s="1040"/>
      <c r="AA71" s="1040">
        <v>26</v>
      </c>
      <c r="AB71" s="1040"/>
      <c r="AC71" s="1040"/>
      <c r="AD71" s="1040"/>
      <c r="AE71" s="1040"/>
      <c r="AF71" s="1040">
        <v>26</v>
      </c>
      <c r="AG71" s="1040"/>
      <c r="AH71" s="1040"/>
      <c r="AI71" s="1040"/>
      <c r="AJ71" s="1040"/>
      <c r="AK71" s="1040">
        <v>6</v>
      </c>
      <c r="AL71" s="1040"/>
      <c r="AM71" s="1040"/>
      <c r="AN71" s="1040"/>
      <c r="AO71" s="1040"/>
      <c r="AP71" s="1040" t="s">
        <v>566</v>
      </c>
      <c r="AQ71" s="1040"/>
      <c r="AR71" s="1040"/>
      <c r="AS71" s="1040"/>
      <c r="AT71" s="1040"/>
      <c r="AU71" s="1040" t="s">
        <v>566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563</v>
      </c>
      <c r="C72" s="1044"/>
      <c r="D72" s="1044"/>
      <c r="E72" s="1044"/>
      <c r="F72" s="1044"/>
      <c r="G72" s="1044"/>
      <c r="H72" s="1044"/>
      <c r="I72" s="1044"/>
      <c r="J72" s="1044"/>
      <c r="K72" s="1044"/>
      <c r="L72" s="1044"/>
      <c r="M72" s="1044"/>
      <c r="N72" s="1044"/>
      <c r="O72" s="1044"/>
      <c r="P72" s="1045"/>
      <c r="Q72" s="1046">
        <v>6126</v>
      </c>
      <c r="R72" s="1040"/>
      <c r="S72" s="1040"/>
      <c r="T72" s="1040"/>
      <c r="U72" s="1040"/>
      <c r="V72" s="1040">
        <v>5420</v>
      </c>
      <c r="W72" s="1040"/>
      <c r="X72" s="1040"/>
      <c r="Y72" s="1040"/>
      <c r="Z72" s="1040"/>
      <c r="AA72" s="1040">
        <v>706</v>
      </c>
      <c r="AB72" s="1040"/>
      <c r="AC72" s="1040"/>
      <c r="AD72" s="1040"/>
      <c r="AE72" s="1040"/>
      <c r="AF72" s="1040">
        <v>706</v>
      </c>
      <c r="AG72" s="1040"/>
      <c r="AH72" s="1040"/>
      <c r="AI72" s="1040"/>
      <c r="AJ72" s="1040"/>
      <c r="AK72" s="1040" t="s">
        <v>566</v>
      </c>
      <c r="AL72" s="1040"/>
      <c r="AM72" s="1040"/>
      <c r="AN72" s="1040"/>
      <c r="AO72" s="1040"/>
      <c r="AP72" s="1040" t="s">
        <v>566</v>
      </c>
      <c r="AQ72" s="1040"/>
      <c r="AR72" s="1040"/>
      <c r="AS72" s="1040"/>
      <c r="AT72" s="1040"/>
      <c r="AU72" s="1040" t="s">
        <v>566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564</v>
      </c>
      <c r="C73" s="1044"/>
      <c r="D73" s="1044"/>
      <c r="E73" s="1044"/>
      <c r="F73" s="1044"/>
      <c r="G73" s="1044"/>
      <c r="H73" s="1044"/>
      <c r="I73" s="1044"/>
      <c r="J73" s="1044"/>
      <c r="K73" s="1044"/>
      <c r="L73" s="1044"/>
      <c r="M73" s="1044"/>
      <c r="N73" s="1044"/>
      <c r="O73" s="1044"/>
      <c r="P73" s="1045"/>
      <c r="Q73" s="1046">
        <v>92</v>
      </c>
      <c r="R73" s="1040"/>
      <c r="S73" s="1040"/>
      <c r="T73" s="1040"/>
      <c r="U73" s="1040"/>
      <c r="V73" s="1040">
        <v>85</v>
      </c>
      <c r="W73" s="1040"/>
      <c r="X73" s="1040"/>
      <c r="Y73" s="1040"/>
      <c r="Z73" s="1040"/>
      <c r="AA73" s="1040">
        <v>7</v>
      </c>
      <c r="AB73" s="1040"/>
      <c r="AC73" s="1040"/>
      <c r="AD73" s="1040"/>
      <c r="AE73" s="1040"/>
      <c r="AF73" s="1040">
        <v>7</v>
      </c>
      <c r="AG73" s="1040"/>
      <c r="AH73" s="1040"/>
      <c r="AI73" s="1040"/>
      <c r="AJ73" s="1040"/>
      <c r="AK73" s="1040">
        <v>4</v>
      </c>
      <c r="AL73" s="1040"/>
      <c r="AM73" s="1040"/>
      <c r="AN73" s="1040"/>
      <c r="AO73" s="1040"/>
      <c r="AP73" s="1040" t="s">
        <v>566</v>
      </c>
      <c r="AQ73" s="1040"/>
      <c r="AR73" s="1040"/>
      <c r="AS73" s="1040"/>
      <c r="AT73" s="1040"/>
      <c r="AU73" s="1040" t="s">
        <v>566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565</v>
      </c>
      <c r="C74" s="1044"/>
      <c r="D74" s="1044"/>
      <c r="E74" s="1044"/>
      <c r="F74" s="1044"/>
      <c r="G74" s="1044"/>
      <c r="H74" s="1044"/>
      <c r="I74" s="1044"/>
      <c r="J74" s="1044"/>
      <c r="K74" s="1044"/>
      <c r="L74" s="1044"/>
      <c r="M74" s="1044"/>
      <c r="N74" s="1044"/>
      <c r="O74" s="1044"/>
      <c r="P74" s="1045"/>
      <c r="Q74" s="1046">
        <v>233688</v>
      </c>
      <c r="R74" s="1040"/>
      <c r="S74" s="1040"/>
      <c r="T74" s="1040"/>
      <c r="U74" s="1040"/>
      <c r="V74" s="1040">
        <v>228309</v>
      </c>
      <c r="W74" s="1040"/>
      <c r="X74" s="1040"/>
      <c r="Y74" s="1040"/>
      <c r="Z74" s="1040"/>
      <c r="AA74" s="1040">
        <v>5379</v>
      </c>
      <c r="AB74" s="1040"/>
      <c r="AC74" s="1040"/>
      <c r="AD74" s="1040"/>
      <c r="AE74" s="1040"/>
      <c r="AF74" s="1040">
        <v>5379</v>
      </c>
      <c r="AG74" s="1040"/>
      <c r="AH74" s="1040"/>
      <c r="AI74" s="1040"/>
      <c r="AJ74" s="1040"/>
      <c r="AK74" s="1040">
        <v>1155</v>
      </c>
      <c r="AL74" s="1040"/>
      <c r="AM74" s="1040"/>
      <c r="AN74" s="1040"/>
      <c r="AO74" s="1040"/>
      <c r="AP74" s="1040" t="s">
        <v>566</v>
      </c>
      <c r="AQ74" s="1040"/>
      <c r="AR74" s="1040"/>
      <c r="AS74" s="1040"/>
      <c r="AT74" s="1040"/>
      <c r="AU74" s="1040" t="s">
        <v>566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6161</v>
      </c>
      <c r="AG88" s="1028"/>
      <c r="AH88" s="1028"/>
      <c r="AI88" s="1028"/>
      <c r="AJ88" s="1028"/>
      <c r="AK88" s="1032"/>
      <c r="AL88" s="1032"/>
      <c r="AM88" s="1032"/>
      <c r="AN88" s="1032"/>
      <c r="AO88" s="1032"/>
      <c r="AP88" s="1028">
        <v>207</v>
      </c>
      <c r="AQ88" s="1028"/>
      <c r="AR88" s="1028"/>
      <c r="AS88" s="1028"/>
      <c r="AT88" s="1028"/>
      <c r="AU88" s="1028">
        <v>82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67</v>
      </c>
      <c r="CS102" s="1020"/>
      <c r="CT102" s="1020"/>
      <c r="CU102" s="1020"/>
      <c r="CV102" s="1021"/>
      <c r="CW102" s="1019" t="s">
        <v>566</v>
      </c>
      <c r="CX102" s="1020"/>
      <c r="CY102" s="1020"/>
      <c r="CZ102" s="1020"/>
      <c r="DA102" s="1021"/>
      <c r="DB102" s="1019" t="s">
        <v>566</v>
      </c>
      <c r="DC102" s="1020"/>
      <c r="DD102" s="1020"/>
      <c r="DE102" s="1020"/>
      <c r="DF102" s="1021"/>
      <c r="DG102" s="1019">
        <v>105</v>
      </c>
      <c r="DH102" s="1020"/>
      <c r="DI102" s="1020"/>
      <c r="DJ102" s="1020"/>
      <c r="DK102" s="1021"/>
      <c r="DL102" s="1019" t="s">
        <v>566</v>
      </c>
      <c r="DM102" s="1020"/>
      <c r="DN102" s="1020"/>
      <c r="DO102" s="1020"/>
      <c r="DP102" s="1021"/>
      <c r="DQ102" s="1019">
        <v>65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302</v>
      </c>
      <c r="AG109" s="963"/>
      <c r="AH109" s="963"/>
      <c r="AI109" s="963"/>
      <c r="AJ109" s="964"/>
      <c r="AK109" s="965" t="s">
        <v>301</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302</v>
      </c>
      <c r="BW109" s="963"/>
      <c r="BX109" s="963"/>
      <c r="BY109" s="963"/>
      <c r="BZ109" s="964"/>
      <c r="CA109" s="965" t="s">
        <v>301</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302</v>
      </c>
      <c r="DM109" s="963"/>
      <c r="DN109" s="963"/>
      <c r="DO109" s="963"/>
      <c r="DP109" s="964"/>
      <c r="DQ109" s="965" t="s">
        <v>301</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168895</v>
      </c>
      <c r="AB110" s="956"/>
      <c r="AC110" s="956"/>
      <c r="AD110" s="956"/>
      <c r="AE110" s="957"/>
      <c r="AF110" s="958">
        <v>196047</v>
      </c>
      <c r="AG110" s="956"/>
      <c r="AH110" s="956"/>
      <c r="AI110" s="956"/>
      <c r="AJ110" s="957"/>
      <c r="AK110" s="958">
        <v>175649</v>
      </c>
      <c r="AL110" s="956"/>
      <c r="AM110" s="956"/>
      <c r="AN110" s="956"/>
      <c r="AO110" s="957"/>
      <c r="AP110" s="959">
        <v>11.6</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2066670</v>
      </c>
      <c r="BR110" s="903"/>
      <c r="BS110" s="903"/>
      <c r="BT110" s="903"/>
      <c r="BU110" s="903"/>
      <c r="BV110" s="903">
        <v>2025924</v>
      </c>
      <c r="BW110" s="903"/>
      <c r="BX110" s="903"/>
      <c r="BY110" s="903"/>
      <c r="BZ110" s="903"/>
      <c r="CA110" s="903">
        <v>2072393</v>
      </c>
      <c r="CB110" s="903"/>
      <c r="CC110" s="903"/>
      <c r="CD110" s="903"/>
      <c r="CE110" s="903"/>
      <c r="CF110" s="927">
        <v>136.5</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385</v>
      </c>
      <c r="DM110" s="903"/>
      <c r="DN110" s="903"/>
      <c r="DO110" s="903"/>
      <c r="DP110" s="903"/>
      <c r="DQ110" s="903" t="s">
        <v>425</v>
      </c>
      <c r="DR110" s="903"/>
      <c r="DS110" s="903"/>
      <c r="DT110" s="903"/>
      <c r="DU110" s="903"/>
      <c r="DV110" s="904" t="s">
        <v>425</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385</v>
      </c>
      <c r="AB111" s="984"/>
      <c r="AC111" s="984"/>
      <c r="AD111" s="984"/>
      <c r="AE111" s="985"/>
      <c r="AF111" s="986" t="s">
        <v>425</v>
      </c>
      <c r="AG111" s="984"/>
      <c r="AH111" s="984"/>
      <c r="AI111" s="984"/>
      <c r="AJ111" s="985"/>
      <c r="AK111" s="986" t="s">
        <v>427</v>
      </c>
      <c r="AL111" s="984"/>
      <c r="AM111" s="984"/>
      <c r="AN111" s="984"/>
      <c r="AO111" s="985"/>
      <c r="AP111" s="987" t="s">
        <v>385</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131224</v>
      </c>
      <c r="BR111" s="875"/>
      <c r="BS111" s="875"/>
      <c r="BT111" s="875"/>
      <c r="BU111" s="875"/>
      <c r="BV111" s="875">
        <v>87483</v>
      </c>
      <c r="BW111" s="875"/>
      <c r="BX111" s="875"/>
      <c r="BY111" s="875"/>
      <c r="BZ111" s="875"/>
      <c r="CA111" s="875">
        <v>43741</v>
      </c>
      <c r="CB111" s="875"/>
      <c r="CC111" s="875"/>
      <c r="CD111" s="875"/>
      <c r="CE111" s="875"/>
      <c r="CF111" s="936">
        <v>2.9</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385</v>
      </c>
      <c r="DH111" s="875"/>
      <c r="DI111" s="875"/>
      <c r="DJ111" s="875"/>
      <c r="DK111" s="875"/>
      <c r="DL111" s="875" t="s">
        <v>425</v>
      </c>
      <c r="DM111" s="875"/>
      <c r="DN111" s="875"/>
      <c r="DO111" s="875"/>
      <c r="DP111" s="875"/>
      <c r="DQ111" s="875" t="s">
        <v>385</v>
      </c>
      <c r="DR111" s="875"/>
      <c r="DS111" s="875"/>
      <c r="DT111" s="875"/>
      <c r="DU111" s="875"/>
      <c r="DV111" s="852" t="s">
        <v>385</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425</v>
      </c>
      <c r="AB112" s="838"/>
      <c r="AC112" s="838"/>
      <c r="AD112" s="838"/>
      <c r="AE112" s="839"/>
      <c r="AF112" s="840" t="s">
        <v>385</v>
      </c>
      <c r="AG112" s="838"/>
      <c r="AH112" s="838"/>
      <c r="AI112" s="838"/>
      <c r="AJ112" s="839"/>
      <c r="AK112" s="840" t="s">
        <v>425</v>
      </c>
      <c r="AL112" s="838"/>
      <c r="AM112" s="838"/>
      <c r="AN112" s="838"/>
      <c r="AO112" s="839"/>
      <c r="AP112" s="885" t="s">
        <v>425</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1471418</v>
      </c>
      <c r="BR112" s="875"/>
      <c r="BS112" s="875"/>
      <c r="BT112" s="875"/>
      <c r="BU112" s="875"/>
      <c r="BV112" s="875">
        <v>1354665</v>
      </c>
      <c r="BW112" s="875"/>
      <c r="BX112" s="875"/>
      <c r="BY112" s="875"/>
      <c r="BZ112" s="875"/>
      <c r="CA112" s="875">
        <v>1232168</v>
      </c>
      <c r="CB112" s="875"/>
      <c r="CC112" s="875"/>
      <c r="CD112" s="875"/>
      <c r="CE112" s="875"/>
      <c r="CF112" s="936">
        <v>81.099999999999994</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425</v>
      </c>
      <c r="DH112" s="875"/>
      <c r="DI112" s="875"/>
      <c r="DJ112" s="875"/>
      <c r="DK112" s="875"/>
      <c r="DL112" s="875" t="s">
        <v>385</v>
      </c>
      <c r="DM112" s="875"/>
      <c r="DN112" s="875"/>
      <c r="DO112" s="875"/>
      <c r="DP112" s="875"/>
      <c r="DQ112" s="875" t="s">
        <v>385</v>
      </c>
      <c r="DR112" s="875"/>
      <c r="DS112" s="875"/>
      <c r="DT112" s="875"/>
      <c r="DU112" s="875"/>
      <c r="DV112" s="852" t="s">
        <v>385</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128714</v>
      </c>
      <c r="AB113" s="984"/>
      <c r="AC113" s="984"/>
      <c r="AD113" s="984"/>
      <c r="AE113" s="985"/>
      <c r="AF113" s="986">
        <v>123263</v>
      </c>
      <c r="AG113" s="984"/>
      <c r="AH113" s="984"/>
      <c r="AI113" s="984"/>
      <c r="AJ113" s="985"/>
      <c r="AK113" s="986">
        <v>108184</v>
      </c>
      <c r="AL113" s="984"/>
      <c r="AM113" s="984"/>
      <c r="AN113" s="984"/>
      <c r="AO113" s="985"/>
      <c r="AP113" s="987">
        <v>7.1</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21581</v>
      </c>
      <c r="BR113" s="875"/>
      <c r="BS113" s="875"/>
      <c r="BT113" s="875"/>
      <c r="BU113" s="875"/>
      <c r="BV113" s="875">
        <v>31783</v>
      </c>
      <c r="BW113" s="875"/>
      <c r="BX113" s="875"/>
      <c r="BY113" s="875"/>
      <c r="BZ113" s="875"/>
      <c r="CA113" s="875">
        <v>82081</v>
      </c>
      <c r="CB113" s="875"/>
      <c r="CC113" s="875"/>
      <c r="CD113" s="875"/>
      <c r="CE113" s="875"/>
      <c r="CF113" s="936">
        <v>5.4</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131224</v>
      </c>
      <c r="DH113" s="838"/>
      <c r="DI113" s="838"/>
      <c r="DJ113" s="838"/>
      <c r="DK113" s="839"/>
      <c r="DL113" s="840">
        <v>87483</v>
      </c>
      <c r="DM113" s="838"/>
      <c r="DN113" s="838"/>
      <c r="DO113" s="838"/>
      <c r="DP113" s="839"/>
      <c r="DQ113" s="840">
        <v>43741</v>
      </c>
      <c r="DR113" s="838"/>
      <c r="DS113" s="838"/>
      <c r="DT113" s="838"/>
      <c r="DU113" s="839"/>
      <c r="DV113" s="885">
        <v>2.9</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892</v>
      </c>
      <c r="AB114" s="838"/>
      <c r="AC114" s="838"/>
      <c r="AD114" s="838"/>
      <c r="AE114" s="839"/>
      <c r="AF114" s="840">
        <v>2618</v>
      </c>
      <c r="AG114" s="838"/>
      <c r="AH114" s="838"/>
      <c r="AI114" s="838"/>
      <c r="AJ114" s="839"/>
      <c r="AK114" s="840">
        <v>3677</v>
      </c>
      <c r="AL114" s="838"/>
      <c r="AM114" s="838"/>
      <c r="AN114" s="838"/>
      <c r="AO114" s="839"/>
      <c r="AP114" s="885">
        <v>0.2</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503408</v>
      </c>
      <c r="BR114" s="875"/>
      <c r="BS114" s="875"/>
      <c r="BT114" s="875"/>
      <c r="BU114" s="875"/>
      <c r="BV114" s="875">
        <v>522593</v>
      </c>
      <c r="BW114" s="875"/>
      <c r="BX114" s="875"/>
      <c r="BY114" s="875"/>
      <c r="BZ114" s="875"/>
      <c r="CA114" s="875">
        <v>488234</v>
      </c>
      <c r="CB114" s="875"/>
      <c r="CC114" s="875"/>
      <c r="CD114" s="875"/>
      <c r="CE114" s="875"/>
      <c r="CF114" s="936">
        <v>32.200000000000003</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425</v>
      </c>
      <c r="DH114" s="838"/>
      <c r="DI114" s="838"/>
      <c r="DJ114" s="838"/>
      <c r="DK114" s="839"/>
      <c r="DL114" s="840" t="s">
        <v>385</v>
      </c>
      <c r="DM114" s="838"/>
      <c r="DN114" s="838"/>
      <c r="DO114" s="838"/>
      <c r="DP114" s="839"/>
      <c r="DQ114" s="840" t="s">
        <v>385</v>
      </c>
      <c r="DR114" s="838"/>
      <c r="DS114" s="838"/>
      <c r="DT114" s="838"/>
      <c r="DU114" s="839"/>
      <c r="DV114" s="885" t="s">
        <v>425</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43988</v>
      </c>
      <c r="AB115" s="984"/>
      <c r="AC115" s="984"/>
      <c r="AD115" s="984"/>
      <c r="AE115" s="985"/>
      <c r="AF115" s="986">
        <v>43741</v>
      </c>
      <c r="AG115" s="984"/>
      <c r="AH115" s="984"/>
      <c r="AI115" s="984"/>
      <c r="AJ115" s="985"/>
      <c r="AK115" s="986">
        <v>43741</v>
      </c>
      <c r="AL115" s="984"/>
      <c r="AM115" s="984"/>
      <c r="AN115" s="984"/>
      <c r="AO115" s="985"/>
      <c r="AP115" s="987">
        <v>2.9</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v>78844</v>
      </c>
      <c r="BR115" s="875"/>
      <c r="BS115" s="875"/>
      <c r="BT115" s="875"/>
      <c r="BU115" s="875"/>
      <c r="BV115" s="875">
        <v>77144</v>
      </c>
      <c r="BW115" s="875"/>
      <c r="BX115" s="875"/>
      <c r="BY115" s="875"/>
      <c r="BZ115" s="875"/>
      <c r="CA115" s="875">
        <v>64758</v>
      </c>
      <c r="CB115" s="875"/>
      <c r="CC115" s="875"/>
      <c r="CD115" s="875"/>
      <c r="CE115" s="875"/>
      <c r="CF115" s="936">
        <v>4.3</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385</v>
      </c>
      <c r="DH115" s="838"/>
      <c r="DI115" s="838"/>
      <c r="DJ115" s="838"/>
      <c r="DK115" s="839"/>
      <c r="DL115" s="840" t="s">
        <v>385</v>
      </c>
      <c r="DM115" s="838"/>
      <c r="DN115" s="838"/>
      <c r="DO115" s="838"/>
      <c r="DP115" s="839"/>
      <c r="DQ115" s="840" t="s">
        <v>385</v>
      </c>
      <c r="DR115" s="838"/>
      <c r="DS115" s="838"/>
      <c r="DT115" s="838"/>
      <c r="DU115" s="839"/>
      <c r="DV115" s="885" t="s">
        <v>385</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385</v>
      </c>
      <c r="AB116" s="838"/>
      <c r="AC116" s="838"/>
      <c r="AD116" s="838"/>
      <c r="AE116" s="839"/>
      <c r="AF116" s="840" t="s">
        <v>425</v>
      </c>
      <c r="AG116" s="838"/>
      <c r="AH116" s="838"/>
      <c r="AI116" s="838"/>
      <c r="AJ116" s="839"/>
      <c r="AK116" s="840" t="s">
        <v>425</v>
      </c>
      <c r="AL116" s="838"/>
      <c r="AM116" s="838"/>
      <c r="AN116" s="838"/>
      <c r="AO116" s="839"/>
      <c r="AP116" s="885" t="s">
        <v>425</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425</v>
      </c>
      <c r="BR116" s="875"/>
      <c r="BS116" s="875"/>
      <c r="BT116" s="875"/>
      <c r="BU116" s="875"/>
      <c r="BV116" s="875" t="s">
        <v>425</v>
      </c>
      <c r="BW116" s="875"/>
      <c r="BX116" s="875"/>
      <c r="BY116" s="875"/>
      <c r="BZ116" s="875"/>
      <c r="CA116" s="875" t="s">
        <v>425</v>
      </c>
      <c r="CB116" s="875"/>
      <c r="CC116" s="875"/>
      <c r="CD116" s="875"/>
      <c r="CE116" s="875"/>
      <c r="CF116" s="936" t="s">
        <v>425</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425</v>
      </c>
      <c r="DH116" s="838"/>
      <c r="DI116" s="838"/>
      <c r="DJ116" s="838"/>
      <c r="DK116" s="839"/>
      <c r="DL116" s="840" t="s">
        <v>385</v>
      </c>
      <c r="DM116" s="838"/>
      <c r="DN116" s="838"/>
      <c r="DO116" s="838"/>
      <c r="DP116" s="839"/>
      <c r="DQ116" s="840" t="s">
        <v>385</v>
      </c>
      <c r="DR116" s="838"/>
      <c r="DS116" s="838"/>
      <c r="DT116" s="838"/>
      <c r="DU116" s="839"/>
      <c r="DV116" s="885" t="s">
        <v>385</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342489</v>
      </c>
      <c r="AB117" s="970"/>
      <c r="AC117" s="970"/>
      <c r="AD117" s="970"/>
      <c r="AE117" s="971"/>
      <c r="AF117" s="972">
        <v>365669</v>
      </c>
      <c r="AG117" s="970"/>
      <c r="AH117" s="970"/>
      <c r="AI117" s="970"/>
      <c r="AJ117" s="971"/>
      <c r="AK117" s="972">
        <v>331251</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175</v>
      </c>
      <c r="BR117" s="875"/>
      <c r="BS117" s="875"/>
      <c r="BT117" s="875"/>
      <c r="BU117" s="875"/>
      <c r="BV117" s="875" t="s">
        <v>385</v>
      </c>
      <c r="BW117" s="875"/>
      <c r="BX117" s="875"/>
      <c r="BY117" s="875"/>
      <c r="BZ117" s="875"/>
      <c r="CA117" s="875" t="s">
        <v>385</v>
      </c>
      <c r="CB117" s="875"/>
      <c r="CC117" s="875"/>
      <c r="CD117" s="875"/>
      <c r="CE117" s="875"/>
      <c r="CF117" s="936" t="s">
        <v>175</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385</v>
      </c>
      <c r="DH117" s="838"/>
      <c r="DI117" s="838"/>
      <c r="DJ117" s="838"/>
      <c r="DK117" s="839"/>
      <c r="DL117" s="840" t="s">
        <v>385</v>
      </c>
      <c r="DM117" s="838"/>
      <c r="DN117" s="838"/>
      <c r="DO117" s="838"/>
      <c r="DP117" s="839"/>
      <c r="DQ117" s="840" t="s">
        <v>175</v>
      </c>
      <c r="DR117" s="838"/>
      <c r="DS117" s="838"/>
      <c r="DT117" s="838"/>
      <c r="DU117" s="839"/>
      <c r="DV117" s="885" t="s">
        <v>385</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302</v>
      </c>
      <c r="AG118" s="963"/>
      <c r="AH118" s="963"/>
      <c r="AI118" s="963"/>
      <c r="AJ118" s="964"/>
      <c r="AK118" s="965" t="s">
        <v>301</v>
      </c>
      <c r="AL118" s="963"/>
      <c r="AM118" s="963"/>
      <c r="AN118" s="963"/>
      <c r="AO118" s="964"/>
      <c r="AP118" s="966" t="s">
        <v>419</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175</v>
      </c>
      <c r="BR118" s="906"/>
      <c r="BS118" s="906"/>
      <c r="BT118" s="906"/>
      <c r="BU118" s="906"/>
      <c r="BV118" s="906" t="s">
        <v>385</v>
      </c>
      <c r="BW118" s="906"/>
      <c r="BX118" s="906"/>
      <c r="BY118" s="906"/>
      <c r="BZ118" s="906"/>
      <c r="CA118" s="906" t="s">
        <v>175</v>
      </c>
      <c r="CB118" s="906"/>
      <c r="CC118" s="906"/>
      <c r="CD118" s="906"/>
      <c r="CE118" s="906"/>
      <c r="CF118" s="936" t="s">
        <v>385</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385</v>
      </c>
      <c r="DH118" s="838"/>
      <c r="DI118" s="838"/>
      <c r="DJ118" s="838"/>
      <c r="DK118" s="839"/>
      <c r="DL118" s="840" t="s">
        <v>385</v>
      </c>
      <c r="DM118" s="838"/>
      <c r="DN118" s="838"/>
      <c r="DO118" s="838"/>
      <c r="DP118" s="839"/>
      <c r="DQ118" s="840" t="s">
        <v>175</v>
      </c>
      <c r="DR118" s="838"/>
      <c r="DS118" s="838"/>
      <c r="DT118" s="838"/>
      <c r="DU118" s="839"/>
      <c r="DV118" s="885" t="s">
        <v>175</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175</v>
      </c>
      <c r="AB119" s="956"/>
      <c r="AC119" s="956"/>
      <c r="AD119" s="956"/>
      <c r="AE119" s="957"/>
      <c r="AF119" s="958" t="s">
        <v>175</v>
      </c>
      <c r="AG119" s="956"/>
      <c r="AH119" s="956"/>
      <c r="AI119" s="956"/>
      <c r="AJ119" s="957"/>
      <c r="AK119" s="958" t="s">
        <v>175</v>
      </c>
      <c r="AL119" s="956"/>
      <c r="AM119" s="956"/>
      <c r="AN119" s="956"/>
      <c r="AO119" s="957"/>
      <c r="AP119" s="959" t="s">
        <v>175</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451</v>
      </c>
      <c r="BP119" s="939"/>
      <c r="BQ119" s="943">
        <v>4273145</v>
      </c>
      <c r="BR119" s="906"/>
      <c r="BS119" s="906"/>
      <c r="BT119" s="906"/>
      <c r="BU119" s="906"/>
      <c r="BV119" s="906">
        <v>4099592</v>
      </c>
      <c r="BW119" s="906"/>
      <c r="BX119" s="906"/>
      <c r="BY119" s="906"/>
      <c r="BZ119" s="906"/>
      <c r="CA119" s="906">
        <v>3983375</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175</v>
      </c>
      <c r="DH119" s="821"/>
      <c r="DI119" s="821"/>
      <c r="DJ119" s="821"/>
      <c r="DK119" s="822"/>
      <c r="DL119" s="823" t="s">
        <v>385</v>
      </c>
      <c r="DM119" s="821"/>
      <c r="DN119" s="821"/>
      <c r="DO119" s="821"/>
      <c r="DP119" s="822"/>
      <c r="DQ119" s="823" t="s">
        <v>385</v>
      </c>
      <c r="DR119" s="821"/>
      <c r="DS119" s="821"/>
      <c r="DT119" s="821"/>
      <c r="DU119" s="822"/>
      <c r="DV119" s="909" t="s">
        <v>385</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385</v>
      </c>
      <c r="AB120" s="838"/>
      <c r="AC120" s="838"/>
      <c r="AD120" s="838"/>
      <c r="AE120" s="839"/>
      <c r="AF120" s="840" t="s">
        <v>385</v>
      </c>
      <c r="AG120" s="838"/>
      <c r="AH120" s="838"/>
      <c r="AI120" s="838"/>
      <c r="AJ120" s="839"/>
      <c r="AK120" s="840" t="s">
        <v>385</v>
      </c>
      <c r="AL120" s="838"/>
      <c r="AM120" s="838"/>
      <c r="AN120" s="838"/>
      <c r="AO120" s="839"/>
      <c r="AP120" s="885" t="s">
        <v>385</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1215821</v>
      </c>
      <c r="BR120" s="903"/>
      <c r="BS120" s="903"/>
      <c r="BT120" s="903"/>
      <c r="BU120" s="903"/>
      <c r="BV120" s="903">
        <v>1198578</v>
      </c>
      <c r="BW120" s="903"/>
      <c r="BX120" s="903"/>
      <c r="BY120" s="903"/>
      <c r="BZ120" s="903"/>
      <c r="CA120" s="903">
        <v>1322938</v>
      </c>
      <c r="CB120" s="903"/>
      <c r="CC120" s="903"/>
      <c r="CD120" s="903"/>
      <c r="CE120" s="903"/>
      <c r="CF120" s="927">
        <v>87.1</v>
      </c>
      <c r="CG120" s="928"/>
      <c r="CH120" s="928"/>
      <c r="CI120" s="928"/>
      <c r="CJ120" s="928"/>
      <c r="CK120" s="929" t="s">
        <v>455</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1465899</v>
      </c>
      <c r="DH120" s="903"/>
      <c r="DI120" s="903"/>
      <c r="DJ120" s="903"/>
      <c r="DK120" s="903"/>
      <c r="DL120" s="903">
        <v>1349745</v>
      </c>
      <c r="DM120" s="903"/>
      <c r="DN120" s="903"/>
      <c r="DO120" s="903"/>
      <c r="DP120" s="903"/>
      <c r="DQ120" s="903">
        <v>1227861</v>
      </c>
      <c r="DR120" s="903"/>
      <c r="DS120" s="903"/>
      <c r="DT120" s="903"/>
      <c r="DU120" s="903"/>
      <c r="DV120" s="904">
        <v>80.900000000000006</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43988</v>
      </c>
      <c r="AB121" s="838"/>
      <c r="AC121" s="838"/>
      <c r="AD121" s="838"/>
      <c r="AE121" s="839"/>
      <c r="AF121" s="840">
        <v>43741</v>
      </c>
      <c r="AG121" s="838"/>
      <c r="AH121" s="838"/>
      <c r="AI121" s="838"/>
      <c r="AJ121" s="839"/>
      <c r="AK121" s="840">
        <v>43741</v>
      </c>
      <c r="AL121" s="838"/>
      <c r="AM121" s="838"/>
      <c r="AN121" s="838"/>
      <c r="AO121" s="839"/>
      <c r="AP121" s="885">
        <v>2.9</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t="s">
        <v>175</v>
      </c>
      <c r="BR121" s="875"/>
      <c r="BS121" s="875"/>
      <c r="BT121" s="875"/>
      <c r="BU121" s="875"/>
      <c r="BV121" s="875" t="s">
        <v>385</v>
      </c>
      <c r="BW121" s="875"/>
      <c r="BX121" s="875"/>
      <c r="BY121" s="875"/>
      <c r="BZ121" s="875"/>
      <c r="CA121" s="875" t="s">
        <v>175</v>
      </c>
      <c r="CB121" s="875"/>
      <c r="CC121" s="875"/>
      <c r="CD121" s="875"/>
      <c r="CE121" s="875"/>
      <c r="CF121" s="936" t="s">
        <v>385</v>
      </c>
      <c r="CG121" s="937"/>
      <c r="CH121" s="937"/>
      <c r="CI121" s="937"/>
      <c r="CJ121" s="937"/>
      <c r="CK121" s="930"/>
      <c r="CL121" s="916"/>
      <c r="CM121" s="916"/>
      <c r="CN121" s="916"/>
      <c r="CO121" s="917"/>
      <c r="CP121" s="896" t="s">
        <v>399</v>
      </c>
      <c r="CQ121" s="897"/>
      <c r="CR121" s="897"/>
      <c r="CS121" s="897"/>
      <c r="CT121" s="897"/>
      <c r="CU121" s="897"/>
      <c r="CV121" s="897"/>
      <c r="CW121" s="897"/>
      <c r="CX121" s="897"/>
      <c r="CY121" s="897"/>
      <c r="CZ121" s="897"/>
      <c r="DA121" s="897"/>
      <c r="DB121" s="897"/>
      <c r="DC121" s="897"/>
      <c r="DD121" s="897"/>
      <c r="DE121" s="897"/>
      <c r="DF121" s="898"/>
      <c r="DG121" s="874">
        <v>5519</v>
      </c>
      <c r="DH121" s="875"/>
      <c r="DI121" s="875"/>
      <c r="DJ121" s="875"/>
      <c r="DK121" s="875"/>
      <c r="DL121" s="875">
        <v>4920</v>
      </c>
      <c r="DM121" s="875"/>
      <c r="DN121" s="875"/>
      <c r="DO121" s="875"/>
      <c r="DP121" s="875"/>
      <c r="DQ121" s="875">
        <v>4307</v>
      </c>
      <c r="DR121" s="875"/>
      <c r="DS121" s="875"/>
      <c r="DT121" s="875"/>
      <c r="DU121" s="875"/>
      <c r="DV121" s="852">
        <v>0.3</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385</v>
      </c>
      <c r="AB122" s="838"/>
      <c r="AC122" s="838"/>
      <c r="AD122" s="838"/>
      <c r="AE122" s="839"/>
      <c r="AF122" s="840" t="s">
        <v>385</v>
      </c>
      <c r="AG122" s="838"/>
      <c r="AH122" s="838"/>
      <c r="AI122" s="838"/>
      <c r="AJ122" s="839"/>
      <c r="AK122" s="840" t="s">
        <v>175</v>
      </c>
      <c r="AL122" s="838"/>
      <c r="AM122" s="838"/>
      <c r="AN122" s="838"/>
      <c r="AO122" s="839"/>
      <c r="AP122" s="885" t="s">
        <v>385</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2396424</v>
      </c>
      <c r="BR122" s="906"/>
      <c r="BS122" s="906"/>
      <c r="BT122" s="906"/>
      <c r="BU122" s="906"/>
      <c r="BV122" s="906">
        <v>2297147</v>
      </c>
      <c r="BW122" s="906"/>
      <c r="BX122" s="906"/>
      <c r="BY122" s="906"/>
      <c r="BZ122" s="906"/>
      <c r="CA122" s="906">
        <v>2250373</v>
      </c>
      <c r="CB122" s="906"/>
      <c r="CC122" s="906"/>
      <c r="CD122" s="906"/>
      <c r="CE122" s="906"/>
      <c r="CF122" s="907">
        <v>148.19999999999999</v>
      </c>
      <c r="CG122" s="908"/>
      <c r="CH122" s="908"/>
      <c r="CI122" s="908"/>
      <c r="CJ122" s="908"/>
      <c r="CK122" s="930"/>
      <c r="CL122" s="916"/>
      <c r="CM122" s="916"/>
      <c r="CN122" s="916"/>
      <c r="CO122" s="917"/>
      <c r="CP122" s="896" t="s">
        <v>459</v>
      </c>
      <c r="CQ122" s="897"/>
      <c r="CR122" s="897"/>
      <c r="CS122" s="897"/>
      <c r="CT122" s="897"/>
      <c r="CU122" s="897"/>
      <c r="CV122" s="897"/>
      <c r="CW122" s="897"/>
      <c r="CX122" s="897"/>
      <c r="CY122" s="897"/>
      <c r="CZ122" s="897"/>
      <c r="DA122" s="897"/>
      <c r="DB122" s="897"/>
      <c r="DC122" s="897"/>
      <c r="DD122" s="897"/>
      <c r="DE122" s="897"/>
      <c r="DF122" s="898"/>
      <c r="DG122" s="874" t="s">
        <v>385</v>
      </c>
      <c r="DH122" s="875"/>
      <c r="DI122" s="875"/>
      <c r="DJ122" s="875"/>
      <c r="DK122" s="875"/>
      <c r="DL122" s="875" t="s">
        <v>175</v>
      </c>
      <c r="DM122" s="875"/>
      <c r="DN122" s="875"/>
      <c r="DO122" s="875"/>
      <c r="DP122" s="875"/>
      <c r="DQ122" s="875" t="s">
        <v>385</v>
      </c>
      <c r="DR122" s="875"/>
      <c r="DS122" s="875"/>
      <c r="DT122" s="875"/>
      <c r="DU122" s="875"/>
      <c r="DV122" s="852" t="s">
        <v>385</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385</v>
      </c>
      <c r="AB123" s="838"/>
      <c r="AC123" s="838"/>
      <c r="AD123" s="838"/>
      <c r="AE123" s="839"/>
      <c r="AF123" s="840" t="s">
        <v>175</v>
      </c>
      <c r="AG123" s="838"/>
      <c r="AH123" s="838"/>
      <c r="AI123" s="838"/>
      <c r="AJ123" s="839"/>
      <c r="AK123" s="840" t="s">
        <v>385</v>
      </c>
      <c r="AL123" s="838"/>
      <c r="AM123" s="838"/>
      <c r="AN123" s="838"/>
      <c r="AO123" s="839"/>
      <c r="AP123" s="885" t="s">
        <v>385</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460</v>
      </c>
      <c r="BP123" s="939"/>
      <c r="BQ123" s="893">
        <v>3612245</v>
      </c>
      <c r="BR123" s="894"/>
      <c r="BS123" s="894"/>
      <c r="BT123" s="894"/>
      <c r="BU123" s="894"/>
      <c r="BV123" s="894">
        <v>3495725</v>
      </c>
      <c r="BW123" s="894"/>
      <c r="BX123" s="894"/>
      <c r="BY123" s="894"/>
      <c r="BZ123" s="894"/>
      <c r="CA123" s="894">
        <v>3573311</v>
      </c>
      <c r="CB123" s="894"/>
      <c r="CC123" s="894"/>
      <c r="CD123" s="894"/>
      <c r="CE123" s="894"/>
      <c r="CF123" s="804"/>
      <c r="CG123" s="805"/>
      <c r="CH123" s="805"/>
      <c r="CI123" s="805"/>
      <c r="CJ123" s="895"/>
      <c r="CK123" s="930"/>
      <c r="CL123" s="916"/>
      <c r="CM123" s="916"/>
      <c r="CN123" s="916"/>
      <c r="CO123" s="917"/>
      <c r="CP123" s="896" t="s">
        <v>398</v>
      </c>
      <c r="CQ123" s="897"/>
      <c r="CR123" s="897"/>
      <c r="CS123" s="897"/>
      <c r="CT123" s="897"/>
      <c r="CU123" s="897"/>
      <c r="CV123" s="897"/>
      <c r="CW123" s="897"/>
      <c r="CX123" s="897"/>
      <c r="CY123" s="897"/>
      <c r="CZ123" s="897"/>
      <c r="DA123" s="897"/>
      <c r="DB123" s="897"/>
      <c r="DC123" s="897"/>
      <c r="DD123" s="897"/>
      <c r="DE123" s="897"/>
      <c r="DF123" s="898"/>
      <c r="DG123" s="837" t="s">
        <v>175</v>
      </c>
      <c r="DH123" s="838"/>
      <c r="DI123" s="838"/>
      <c r="DJ123" s="838"/>
      <c r="DK123" s="839"/>
      <c r="DL123" s="840" t="s">
        <v>175</v>
      </c>
      <c r="DM123" s="838"/>
      <c r="DN123" s="838"/>
      <c r="DO123" s="838"/>
      <c r="DP123" s="839"/>
      <c r="DQ123" s="840" t="s">
        <v>175</v>
      </c>
      <c r="DR123" s="838"/>
      <c r="DS123" s="838"/>
      <c r="DT123" s="838"/>
      <c r="DU123" s="839"/>
      <c r="DV123" s="885" t="s">
        <v>385</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175</v>
      </c>
      <c r="AB124" s="838"/>
      <c r="AC124" s="838"/>
      <c r="AD124" s="838"/>
      <c r="AE124" s="839"/>
      <c r="AF124" s="840" t="s">
        <v>385</v>
      </c>
      <c r="AG124" s="838"/>
      <c r="AH124" s="838"/>
      <c r="AI124" s="838"/>
      <c r="AJ124" s="839"/>
      <c r="AK124" s="840" t="s">
        <v>385</v>
      </c>
      <c r="AL124" s="838"/>
      <c r="AM124" s="838"/>
      <c r="AN124" s="838"/>
      <c r="AO124" s="839"/>
      <c r="AP124" s="885" t="s">
        <v>385</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41.3</v>
      </c>
      <c r="BR124" s="892"/>
      <c r="BS124" s="892"/>
      <c r="BT124" s="892"/>
      <c r="BU124" s="892"/>
      <c r="BV124" s="892">
        <v>38.4</v>
      </c>
      <c r="BW124" s="892"/>
      <c r="BX124" s="892"/>
      <c r="BY124" s="892"/>
      <c r="BZ124" s="892"/>
      <c r="CA124" s="892">
        <v>27</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385</v>
      </c>
      <c r="DH124" s="821"/>
      <c r="DI124" s="821"/>
      <c r="DJ124" s="821"/>
      <c r="DK124" s="822"/>
      <c r="DL124" s="823" t="s">
        <v>385</v>
      </c>
      <c r="DM124" s="821"/>
      <c r="DN124" s="821"/>
      <c r="DO124" s="821"/>
      <c r="DP124" s="822"/>
      <c r="DQ124" s="823" t="s">
        <v>385</v>
      </c>
      <c r="DR124" s="821"/>
      <c r="DS124" s="821"/>
      <c r="DT124" s="821"/>
      <c r="DU124" s="822"/>
      <c r="DV124" s="909" t="s">
        <v>385</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175</v>
      </c>
      <c r="AB125" s="838"/>
      <c r="AC125" s="838"/>
      <c r="AD125" s="838"/>
      <c r="AE125" s="839"/>
      <c r="AF125" s="840" t="s">
        <v>175</v>
      </c>
      <c r="AG125" s="838"/>
      <c r="AH125" s="838"/>
      <c r="AI125" s="838"/>
      <c r="AJ125" s="839"/>
      <c r="AK125" s="840" t="s">
        <v>175</v>
      </c>
      <c r="AL125" s="838"/>
      <c r="AM125" s="838"/>
      <c r="AN125" s="838"/>
      <c r="AO125" s="839"/>
      <c r="AP125" s="885" t="s">
        <v>385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385</v>
      </c>
      <c r="DH125" s="903"/>
      <c r="DI125" s="903"/>
      <c r="DJ125" s="903"/>
      <c r="DK125" s="903"/>
      <c r="DL125" s="903" t="s">
        <v>385</v>
      </c>
      <c r="DM125" s="903"/>
      <c r="DN125" s="903"/>
      <c r="DO125" s="903"/>
      <c r="DP125" s="903"/>
      <c r="DQ125" s="903" t="s">
        <v>385</v>
      </c>
      <c r="DR125" s="903"/>
      <c r="DS125" s="903"/>
      <c r="DT125" s="903"/>
      <c r="DU125" s="903"/>
      <c r="DV125" s="904" t="s">
        <v>385</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385</v>
      </c>
      <c r="AB126" s="838"/>
      <c r="AC126" s="838"/>
      <c r="AD126" s="838"/>
      <c r="AE126" s="839"/>
      <c r="AF126" s="840" t="s">
        <v>385</v>
      </c>
      <c r="AG126" s="838"/>
      <c r="AH126" s="838"/>
      <c r="AI126" s="838"/>
      <c r="AJ126" s="839"/>
      <c r="AK126" s="840" t="s">
        <v>175</v>
      </c>
      <c r="AL126" s="838"/>
      <c r="AM126" s="838"/>
      <c r="AN126" s="838"/>
      <c r="AO126" s="839"/>
      <c r="AP126" s="885" t="s">
        <v>175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v>78844</v>
      </c>
      <c r="DH126" s="875"/>
      <c r="DI126" s="875"/>
      <c r="DJ126" s="875"/>
      <c r="DK126" s="875"/>
      <c r="DL126" s="875">
        <v>77144</v>
      </c>
      <c r="DM126" s="875"/>
      <c r="DN126" s="875"/>
      <c r="DO126" s="875"/>
      <c r="DP126" s="875"/>
      <c r="DQ126" s="875">
        <v>64758</v>
      </c>
      <c r="DR126" s="875"/>
      <c r="DS126" s="875"/>
      <c r="DT126" s="875"/>
      <c r="DU126" s="875"/>
      <c r="DV126" s="852">
        <v>4.3</v>
      </c>
      <c r="DW126" s="852"/>
      <c r="DX126" s="852"/>
      <c r="DY126" s="852"/>
      <c r="DZ126" s="853"/>
    </row>
    <row r="127" spans="1:130" s="226" customFormat="1" ht="26.25" customHeight="1" x14ac:dyDescent="0.15">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385</v>
      </c>
      <c r="AB127" s="838"/>
      <c r="AC127" s="838"/>
      <c r="AD127" s="838"/>
      <c r="AE127" s="839"/>
      <c r="AF127" s="840" t="s">
        <v>385</v>
      </c>
      <c r="AG127" s="838"/>
      <c r="AH127" s="838"/>
      <c r="AI127" s="838"/>
      <c r="AJ127" s="839"/>
      <c r="AK127" s="840" t="s">
        <v>385</v>
      </c>
      <c r="AL127" s="838"/>
      <c r="AM127" s="838"/>
      <c r="AN127" s="838"/>
      <c r="AO127" s="839"/>
      <c r="AP127" s="885" t="s">
        <v>175</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175</v>
      </c>
      <c r="DH127" s="875"/>
      <c r="DI127" s="875"/>
      <c r="DJ127" s="875"/>
      <c r="DK127" s="875"/>
      <c r="DL127" s="875" t="s">
        <v>175</v>
      </c>
      <c r="DM127" s="875"/>
      <c r="DN127" s="875"/>
      <c r="DO127" s="875"/>
      <c r="DP127" s="875"/>
      <c r="DQ127" s="875" t="s">
        <v>175</v>
      </c>
      <c r="DR127" s="875"/>
      <c r="DS127" s="875"/>
      <c r="DT127" s="875"/>
      <c r="DU127" s="875"/>
      <c r="DV127" s="852" t="s">
        <v>385</v>
      </c>
      <c r="DW127" s="852"/>
      <c r="DX127" s="852"/>
      <c r="DY127" s="852"/>
      <c r="DZ127" s="853"/>
    </row>
    <row r="128" spans="1:130" s="226" customFormat="1" ht="26.25" customHeight="1" thickBot="1" x14ac:dyDescent="0.2">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t="s">
        <v>385</v>
      </c>
      <c r="AB128" s="859"/>
      <c r="AC128" s="859"/>
      <c r="AD128" s="859"/>
      <c r="AE128" s="860"/>
      <c r="AF128" s="861" t="s">
        <v>385</v>
      </c>
      <c r="AG128" s="859"/>
      <c r="AH128" s="859"/>
      <c r="AI128" s="859"/>
      <c r="AJ128" s="860"/>
      <c r="AK128" s="861" t="s">
        <v>385</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175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t="s">
        <v>385</v>
      </c>
      <c r="DH128" s="849"/>
      <c r="DI128" s="849"/>
      <c r="DJ128" s="849"/>
      <c r="DK128" s="849"/>
      <c r="DL128" s="849" t="s">
        <v>385</v>
      </c>
      <c r="DM128" s="849"/>
      <c r="DN128" s="849"/>
      <c r="DO128" s="849"/>
      <c r="DP128" s="849"/>
      <c r="DQ128" s="849" t="s">
        <v>175</v>
      </c>
      <c r="DR128" s="849"/>
      <c r="DS128" s="849"/>
      <c r="DT128" s="849"/>
      <c r="DU128" s="849"/>
      <c r="DV128" s="850" t="s">
        <v>175</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1816874</v>
      </c>
      <c r="AB129" s="838"/>
      <c r="AC129" s="838"/>
      <c r="AD129" s="838"/>
      <c r="AE129" s="839"/>
      <c r="AF129" s="840">
        <v>1791034</v>
      </c>
      <c r="AG129" s="838"/>
      <c r="AH129" s="838"/>
      <c r="AI129" s="838"/>
      <c r="AJ129" s="839"/>
      <c r="AK129" s="840">
        <v>1719062</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385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218232</v>
      </c>
      <c r="AB130" s="838"/>
      <c r="AC130" s="838"/>
      <c r="AD130" s="838"/>
      <c r="AE130" s="839"/>
      <c r="AF130" s="840">
        <v>220450</v>
      </c>
      <c r="AG130" s="838"/>
      <c r="AH130" s="838"/>
      <c r="AI130" s="838"/>
      <c r="AJ130" s="839"/>
      <c r="AK130" s="840">
        <v>200510</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8.5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1598642</v>
      </c>
      <c r="AB131" s="821"/>
      <c r="AC131" s="821"/>
      <c r="AD131" s="821"/>
      <c r="AE131" s="822"/>
      <c r="AF131" s="823">
        <v>1570584</v>
      </c>
      <c r="AG131" s="821"/>
      <c r="AH131" s="821"/>
      <c r="AI131" s="821"/>
      <c r="AJ131" s="822"/>
      <c r="AK131" s="823">
        <v>1518552</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27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7.7726595449999998</v>
      </c>
      <c r="AB132" s="801"/>
      <c r="AC132" s="801"/>
      <c r="AD132" s="801"/>
      <c r="AE132" s="802"/>
      <c r="AF132" s="803">
        <v>9.2461784920000003</v>
      </c>
      <c r="AG132" s="801"/>
      <c r="AH132" s="801"/>
      <c r="AI132" s="801"/>
      <c r="AJ132" s="802"/>
      <c r="AK132" s="803">
        <v>8.6095833400000004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7.6</v>
      </c>
      <c r="AB133" s="780"/>
      <c r="AC133" s="780"/>
      <c r="AD133" s="780"/>
      <c r="AE133" s="781"/>
      <c r="AF133" s="779">
        <v>8.3000000000000007</v>
      </c>
      <c r="AG133" s="780"/>
      <c r="AH133" s="780"/>
      <c r="AI133" s="780"/>
      <c r="AJ133" s="781"/>
      <c r="AK133" s="779">
        <v>8.5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DkuVrUQF9M//GOgLpQ2H8G2jryPW5nIPR6Wvq3elcOOy6kyWyPHFnSirH7+Hbt75Qy7x+Ax6wiaKUC8HYacg==" saltValue="1DX4lT4scoM/bMcgfyPC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ewBi4jG7uchS9gfz14I5IsyP8WvNBjPn7SSuAX1nW9CrTy7h/h4fL30a1I3w9D4/jbkNa5QypdHYR8AdN/ZeQ==" saltValue="Yogr9xSe0Kv3S1fHdDKA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W5dSt3+Hnvq4s7aRdJJem81Rso2+UYCcipXoa+h9kHJl7SIDOyKuqSJRgV/WJx19rXymmRCo4YNgzhYpSPwag==" saltValue="oEgwj36+5gk+mWuI2TfV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452737</v>
      </c>
      <c r="AP9" s="292">
        <v>136326</v>
      </c>
      <c r="AQ9" s="293">
        <v>189734</v>
      </c>
      <c r="AR9" s="294">
        <v>-28.1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16540</v>
      </c>
      <c r="AP10" s="295">
        <v>4980</v>
      </c>
      <c r="AQ10" s="296">
        <v>22180</v>
      </c>
      <c r="AR10" s="297">
        <v>-77.5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88649</v>
      </c>
      <c r="AP11" s="295">
        <v>26693</v>
      </c>
      <c r="AQ11" s="296">
        <v>28692</v>
      </c>
      <c r="AR11" s="297">
        <v>-7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t="s">
        <v>498</v>
      </c>
      <c r="AP12" s="295" t="s">
        <v>498</v>
      </c>
      <c r="AQ12" s="296">
        <v>4806</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499</v>
      </c>
      <c r="AL13" s="1207"/>
      <c r="AM13" s="1207"/>
      <c r="AN13" s="1208"/>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v>30661</v>
      </c>
      <c r="AP14" s="295">
        <v>9232</v>
      </c>
      <c r="AQ14" s="296">
        <v>8976</v>
      </c>
      <c r="AR14" s="297">
        <v>2.9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v>11715</v>
      </c>
      <c r="AP15" s="295">
        <v>3528</v>
      </c>
      <c r="AQ15" s="296">
        <v>4161</v>
      </c>
      <c r="AR15" s="297">
        <v>-15.2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-47989</v>
      </c>
      <c r="AP16" s="295">
        <v>-14450</v>
      </c>
      <c r="AQ16" s="296">
        <v>-17989</v>
      </c>
      <c r="AR16" s="297">
        <v>-19.7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552313</v>
      </c>
      <c r="AP17" s="295">
        <v>166309</v>
      </c>
      <c r="AQ17" s="296">
        <v>240560</v>
      </c>
      <c r="AR17" s="297">
        <v>-30.9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15.36</v>
      </c>
      <c r="AP21" s="308">
        <v>21.65</v>
      </c>
      <c r="AQ21" s="309">
        <v>-6.29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97.5</v>
      </c>
      <c r="AP22" s="313">
        <v>95.4</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175649</v>
      </c>
      <c r="AP32" s="322">
        <v>52890</v>
      </c>
      <c r="AQ32" s="323">
        <v>139228</v>
      </c>
      <c r="AR32" s="324">
        <v>-62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498</v>
      </c>
      <c r="AP34" s="322" t="s">
        <v>498</v>
      </c>
      <c r="AQ34" s="323">
        <v>5</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108184</v>
      </c>
      <c r="AP35" s="322">
        <v>32576</v>
      </c>
      <c r="AQ35" s="323">
        <v>32095</v>
      </c>
      <c r="AR35" s="324">
        <v>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v>3677</v>
      </c>
      <c r="AP36" s="322">
        <v>1107</v>
      </c>
      <c r="AQ36" s="323">
        <v>5254</v>
      </c>
      <c r="AR36" s="324">
        <v>-78.900000000000006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43741</v>
      </c>
      <c r="AP37" s="322">
        <v>13171</v>
      </c>
      <c r="AQ37" s="323">
        <v>1384</v>
      </c>
      <c r="AR37" s="324">
        <v>851.7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t="s">
        <v>498</v>
      </c>
      <c r="AP38" s="325" t="s">
        <v>498</v>
      </c>
      <c r="AQ38" s="326">
        <v>32</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t="s">
        <v>498</v>
      </c>
      <c r="AP39" s="322" t="s">
        <v>498</v>
      </c>
      <c r="AQ39" s="323">
        <v>-8131</v>
      </c>
      <c r="AR39" s="324" t="s">
        <v>498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-200510</v>
      </c>
      <c r="AP40" s="322">
        <v>-60376</v>
      </c>
      <c r="AQ40" s="323">
        <v>-126394</v>
      </c>
      <c r="AR40" s="324">
        <v>-52.2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130741</v>
      </c>
      <c r="AP41" s="322">
        <v>39368</v>
      </c>
      <c r="AQ41" s="323">
        <v>43473</v>
      </c>
      <c r="AR41" s="324">
        <v>-9.4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747446</v>
      </c>
      <c r="AN51" s="344">
        <v>212524</v>
      </c>
      <c r="AO51" s="345">
        <v>35.299999999999997</v>
      </c>
      <c r="AP51" s="346">
        <v>316331</v>
      </c>
      <c r="AQ51" s="347">
        <v>38.6</v>
      </c>
      <c r="AR51" s="348">
        <v>-3.3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238516</v>
      </c>
      <c r="AN52" s="352">
        <v>67818</v>
      </c>
      <c r="AO52" s="353">
        <v>-25.7</v>
      </c>
      <c r="AP52" s="354">
        <v>106387</v>
      </c>
      <c r="AQ52" s="355">
        <v>22.8</v>
      </c>
      <c r="AR52" s="356">
        <v>-48.5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897377</v>
      </c>
      <c r="AN53" s="344">
        <v>259283</v>
      </c>
      <c r="AO53" s="345">
        <v>22</v>
      </c>
      <c r="AP53" s="346">
        <v>333013</v>
      </c>
      <c r="AQ53" s="347">
        <v>5.3</v>
      </c>
      <c r="AR53" s="348">
        <v>16.7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476899</v>
      </c>
      <c r="AN54" s="352">
        <v>137792</v>
      </c>
      <c r="AO54" s="353">
        <v>103.2</v>
      </c>
      <c r="AP54" s="354">
        <v>126732</v>
      </c>
      <c r="AQ54" s="355">
        <v>19.100000000000001</v>
      </c>
      <c r="AR54" s="356">
        <v>84.1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512286</v>
      </c>
      <c r="AN55" s="344">
        <v>151385</v>
      </c>
      <c r="AO55" s="345">
        <v>-41.6</v>
      </c>
      <c r="AP55" s="346">
        <v>280458</v>
      </c>
      <c r="AQ55" s="347">
        <v>-15.8</v>
      </c>
      <c r="AR55" s="348">
        <v>-25.8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402777</v>
      </c>
      <c r="AN56" s="352">
        <v>119024</v>
      </c>
      <c r="AO56" s="353">
        <v>-13.6</v>
      </c>
      <c r="AP56" s="354">
        <v>127286</v>
      </c>
      <c r="AQ56" s="355">
        <v>0.4</v>
      </c>
      <c r="AR56" s="356">
        <v>-14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732361</v>
      </c>
      <c r="AN57" s="344">
        <v>218224</v>
      </c>
      <c r="AO57" s="345">
        <v>44.2</v>
      </c>
      <c r="AP57" s="346">
        <v>291945</v>
      </c>
      <c r="AQ57" s="347">
        <v>4.0999999999999996</v>
      </c>
      <c r="AR57" s="348">
        <v>40.1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191365</v>
      </c>
      <c r="AN58" s="352">
        <v>57022</v>
      </c>
      <c r="AO58" s="353">
        <v>-52.1</v>
      </c>
      <c r="AP58" s="354">
        <v>127651</v>
      </c>
      <c r="AQ58" s="355">
        <v>0.3</v>
      </c>
      <c r="AR58" s="356">
        <v>-52.4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560380</v>
      </c>
      <c r="AN59" s="344">
        <v>168738</v>
      </c>
      <c r="AO59" s="345">
        <v>-22.7</v>
      </c>
      <c r="AP59" s="346">
        <v>291173</v>
      </c>
      <c r="AQ59" s="347">
        <v>-0.3</v>
      </c>
      <c r="AR59" s="348">
        <v>-22.4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252874</v>
      </c>
      <c r="AN60" s="352">
        <v>76144</v>
      </c>
      <c r="AO60" s="353">
        <v>33.5</v>
      </c>
      <c r="AP60" s="354">
        <v>119071</v>
      </c>
      <c r="AQ60" s="355">
        <v>-6.7</v>
      </c>
      <c r="AR60" s="356">
        <v>40.200000000000003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689970</v>
      </c>
      <c r="AN61" s="359">
        <v>202031</v>
      </c>
      <c r="AO61" s="360">
        <v>7.4</v>
      </c>
      <c r="AP61" s="361">
        <v>302584</v>
      </c>
      <c r="AQ61" s="362">
        <v>6.4</v>
      </c>
      <c r="AR61" s="348">
        <v>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312486</v>
      </c>
      <c r="AN62" s="352">
        <v>91560</v>
      </c>
      <c r="AO62" s="353">
        <v>9.1</v>
      </c>
      <c r="AP62" s="354">
        <v>121425</v>
      </c>
      <c r="AQ62" s="355">
        <v>7.2</v>
      </c>
      <c r="AR62" s="356">
        <v>1.9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JgsmYo06epXAaLca3O6RShm0pnfKurUpGnVShr3wUWLKpJnmsSmfIktXhCFl4frnTqzNgp/SPVzTEnmaBd4Jg==" saltValue="TSbRdaHHn8yGp+h3nDDf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UnHy4WTt/Ntbow7gOYVAUeUhs0g5aZQKUtJ+ikryPIb6+749mW4jwyGvb8NPWEGnKcgjT5kjtEJfESY6Zyy5w==" saltValue="QeKmG9kjBRt9RLa2I6qg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jz7zVrW5L8ZzRabS/LxSuhUtYuKD+oKn0FHvQNIxmI9UgYZJzMLLbDhlkjjkgw4ULtAnx6PvWL2+AbX5J631Q==" saltValue="AVkM80u3RBMQuweTRusC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39.83</v>
      </c>
      <c r="G47" s="12">
        <v>29.63</v>
      </c>
      <c r="H47" s="12">
        <v>28.63</v>
      </c>
      <c r="I47" s="12">
        <v>27.84</v>
      </c>
      <c r="J47" s="13">
        <v>32.22</v>
      </c>
    </row>
    <row r="48" spans="2:10" ht="57.75" customHeight="1" x14ac:dyDescent="0.15">
      <c r="B48" s="14"/>
      <c r="C48" s="1214" t="s">
        <v>4</v>
      </c>
      <c r="D48" s="1214"/>
      <c r="E48" s="1215"/>
      <c r="F48" s="15">
        <v>12.28</v>
      </c>
      <c r="G48" s="16">
        <v>15.15</v>
      </c>
      <c r="H48" s="16">
        <v>16.5</v>
      </c>
      <c r="I48" s="16">
        <v>10.51</v>
      </c>
      <c r="J48" s="17">
        <v>11.78</v>
      </c>
    </row>
    <row r="49" spans="2:10" ht="57.75" customHeight="1" thickBot="1" x14ac:dyDescent="0.2">
      <c r="B49" s="18"/>
      <c r="C49" s="1216" t="s">
        <v>5</v>
      </c>
      <c r="D49" s="1216"/>
      <c r="E49" s="1217"/>
      <c r="F49" s="19" t="s">
        <v>546</v>
      </c>
      <c r="G49" s="20" t="s">
        <v>547</v>
      </c>
      <c r="H49" s="20" t="s">
        <v>548</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nv/O6AjbGP0k1Zm0DJ4YFVNeTGCWYIUsKl1ne3AORCNKlwA8LjhaIPY6QB2uqvkoGk6oRWH2AYOtVTQaBhX2g==" saltValue="5mtZCVlNfzCxrcB2fdR4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2019-07-03T10:40:47Z</cp:lastPrinted>
  <dcterms:created xsi:type="dcterms:W3CDTF">2019-02-14T01:59:48Z</dcterms:created>
  <dcterms:modified xsi:type="dcterms:W3CDTF">2022-09-08T05:26:46Z</dcterms:modified>
  <cp:category/>
</cp:coreProperties>
</file>