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<sst xmlns="http://schemas.openxmlformats.org/spreadsheetml/2006/main" count="81" uniqueCount="59">
  <si>
    <t>平成14年</t>
  </si>
  <si>
    <t>平成19年</t>
  </si>
  <si>
    <t>平成25年</t>
  </si>
  <si>
    <t>昭和５１年</t>
  </si>
  <si>
    <t>昭和５７年</t>
  </si>
  <si>
    <t>平成元年</t>
  </si>
  <si>
    <t>財政力指数（Ｂ／Ａ）</t>
  </si>
  <si>
    <t>注）錯誤額は除く。</t>
  </si>
  <si>
    <t>特別</t>
  </si>
  <si>
    <t>平成6年</t>
  </si>
  <si>
    <t>計</t>
  </si>
  <si>
    <t>普通</t>
  </si>
  <si>
    <t>平成4年</t>
  </si>
  <si>
    <t>昭和６２年</t>
  </si>
  <si>
    <t>基準財政収入額（Ｂ）</t>
  </si>
  <si>
    <t>平成21年</t>
  </si>
  <si>
    <t>昭和６３年</t>
  </si>
  <si>
    <t>平成5年</t>
  </si>
  <si>
    <t>平成26年</t>
  </si>
  <si>
    <t>平成16年</t>
  </si>
  <si>
    <t>昭和５６年</t>
  </si>
  <si>
    <t>平成24年</t>
  </si>
  <si>
    <t>震災復興特別</t>
  </si>
  <si>
    <t>平成15年</t>
  </si>
  <si>
    <t>昭和５４年</t>
  </si>
  <si>
    <t>平成22年</t>
  </si>
  <si>
    <t>財政力指数の推移</t>
  </si>
  <si>
    <t>昭和５３年</t>
  </si>
  <si>
    <t>昭和６１年</t>
  </si>
  <si>
    <t>平成10年</t>
  </si>
  <si>
    <t>単位：千円</t>
  </si>
  <si>
    <t>平成3年</t>
  </si>
  <si>
    <t>昭和５２年</t>
  </si>
  <si>
    <t>平成8年</t>
  </si>
  <si>
    <t>平成12年</t>
  </si>
  <si>
    <t>平成２年</t>
  </si>
  <si>
    <t>昭和５９年</t>
  </si>
  <si>
    <t>平成13年</t>
  </si>
  <si>
    <t>平成18年</t>
  </si>
  <si>
    <t>基準財政需要額（Ａ）</t>
  </si>
  <si>
    <t>地方交付税</t>
  </si>
  <si>
    <t>平成23年</t>
  </si>
  <si>
    <t>平成17年</t>
  </si>
  <si>
    <t>昭和５８年</t>
  </si>
  <si>
    <t>平成20年</t>
  </si>
  <si>
    <t>昭和５５年</t>
  </si>
  <si>
    <t>（総務課）</t>
  </si>
  <si>
    <t>昭和６０年</t>
  </si>
  <si>
    <t>平成7年</t>
  </si>
  <si>
    <t>平成9年</t>
  </si>
  <si>
    <t>平成11年</t>
  </si>
  <si>
    <t>平成27年</t>
  </si>
  <si>
    <t>平成28年</t>
  </si>
  <si>
    <t>平成29年</t>
  </si>
  <si>
    <t>平成30年</t>
  </si>
  <si>
    <t>令和元年</t>
  </si>
  <si>
    <t>令和2年</t>
  </si>
  <si>
    <t>令和3年</t>
  </si>
  <si>
    <t>令和4年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</si>
</sst>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.000_ "/>
    <numFmt numFmtId="178" formatCode="#,##0.0000;[Red]\-#,##0.0000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48">
    <xf numFmtId="0" fontId="0" fillId="0" borderId="0" xfId="0" applyAlignment="1">
      <alignment/>
    </xf>
    <xf numFmtId="38" fontId="0" fillId="0" borderId="0" xfId="49" applyFont="1" applyAlignment="1">
      <alignment/>
    </xf>
    <xf numFmtId="38" fontId="1" fillId="0" borderId="0" xfId="49" applyFont="1" applyAlignment="1">
      <alignment/>
    </xf>
    <xf numFmtId="0" fontId="0" fillId="10" borderId="10" xfId="49" applyNumberFormat="1" applyFont="1" applyFill="1" applyBorder="1" applyAlignment="1">
      <alignment horizontal="center"/>
    </xf>
    <xf numFmtId="0" fontId="0" fillId="10" borderId="11" xfId="49" applyNumberFormat="1" applyFont="1" applyFill="1" applyBorder="1" applyAlignment="1">
      <alignment horizontal="center"/>
    </xf>
    <xf numFmtId="38" fontId="0" fillId="0" borderId="10" xfId="49" applyFont="1" applyBorder="1" applyAlignment="1">
      <alignment/>
    </xf>
    <xf numFmtId="38" fontId="0" fillId="0" borderId="12" xfId="49" applyFont="1" applyBorder="1" applyAlignment="1">
      <alignment/>
    </xf>
    <xf numFmtId="38" fontId="0" fillId="0" borderId="0" xfId="49" applyFont="1" applyBorder="1" applyAlignment="1">
      <alignment/>
    </xf>
    <xf numFmtId="38" fontId="0" fillId="14" borderId="13" xfId="49" applyFont="1" applyFill="1" applyBorder="1" applyAlignment="1">
      <alignment horizontal="center"/>
    </xf>
    <xf numFmtId="38" fontId="0" fillId="14" borderId="0" xfId="49" applyFont="1" applyFill="1" applyBorder="1" applyAlignment="1">
      <alignment horizontal="center"/>
    </xf>
    <xf numFmtId="38" fontId="0" fillId="14" borderId="14" xfId="49" applyFont="1" applyFill="1" applyBorder="1" applyAlignment="1">
      <alignment horizontal="distributed"/>
    </xf>
    <xf numFmtId="38" fontId="0" fillId="0" borderId="15" xfId="49" applyFont="1" applyBorder="1" applyAlignment="1">
      <alignment/>
    </xf>
    <xf numFmtId="38" fontId="0" fillId="0" borderId="0" xfId="49" applyFont="1" applyBorder="1" applyAlignment="1">
      <alignment/>
    </xf>
    <xf numFmtId="176" fontId="0" fillId="0" borderId="15" xfId="49" applyNumberFormat="1" applyFont="1" applyBorder="1" applyAlignment="1">
      <alignment/>
    </xf>
    <xf numFmtId="0" fontId="0" fillId="10" borderId="12" xfId="49" applyNumberFormat="1" applyFont="1" applyFill="1" applyBorder="1" applyAlignment="1">
      <alignment horizontal="center"/>
    </xf>
    <xf numFmtId="0" fontId="0" fillId="10" borderId="15" xfId="49" applyNumberFormat="1" applyFont="1" applyFill="1" applyBorder="1" applyAlignment="1">
      <alignment horizontal="center"/>
    </xf>
    <xf numFmtId="0" fontId="0" fillId="0" borderId="0" xfId="49" applyNumberFormat="1" applyFont="1" applyFill="1" applyBorder="1" applyAlignment="1">
      <alignment horizontal="center"/>
    </xf>
    <xf numFmtId="38" fontId="0" fillId="0" borderId="16" xfId="49" applyFont="1" applyBorder="1" applyAlignment="1">
      <alignment/>
    </xf>
    <xf numFmtId="176" fontId="0" fillId="0" borderId="17" xfId="49" applyNumberFormat="1" applyFont="1" applyBorder="1" applyAlignment="1">
      <alignment/>
    </xf>
    <xf numFmtId="176" fontId="0" fillId="0" borderId="11" xfId="49" applyNumberFormat="1" applyFont="1" applyBorder="1" applyAlignment="1">
      <alignment/>
    </xf>
    <xf numFmtId="176" fontId="0" fillId="0" borderId="18" xfId="49" applyNumberFormat="1" applyFont="1" applyBorder="1" applyAlignment="1">
      <alignment/>
    </xf>
    <xf numFmtId="38" fontId="0" fillId="0" borderId="10" xfId="49" applyFont="1" applyBorder="1" applyAlignment="1">
      <alignment/>
    </xf>
    <xf numFmtId="38" fontId="0" fillId="0" borderId="15" xfId="49" applyFont="1" applyBorder="1" applyAlignment="1">
      <alignment/>
    </xf>
    <xf numFmtId="38" fontId="0" fillId="0" borderId="12" xfId="49" applyFont="1" applyBorder="1" applyAlignment="1">
      <alignment/>
    </xf>
    <xf numFmtId="38" fontId="0" fillId="14" borderId="0" xfId="49" applyFont="1" applyFill="1" applyBorder="1" applyAlignment="1">
      <alignment horizontal="center" shrinkToFit="1"/>
    </xf>
    <xf numFmtId="49" fontId="0" fillId="0" borderId="11" xfId="49" applyNumberFormat="1" applyFont="1" applyBorder="1" applyAlignment="1">
      <alignment horizontal="right"/>
    </xf>
    <xf numFmtId="176" fontId="0" fillId="0" borderId="11" xfId="49" applyNumberFormat="1" applyFont="1" applyBorder="1" applyAlignment="1">
      <alignment/>
    </xf>
    <xf numFmtId="177" fontId="0" fillId="0" borderId="11" xfId="49" applyNumberFormat="1" applyFont="1" applyBorder="1" applyAlignment="1">
      <alignment/>
    </xf>
    <xf numFmtId="0" fontId="0" fillId="10" borderId="11" xfId="49" applyNumberFormat="1" applyFont="1" applyFill="1" applyBorder="1" applyAlignment="1">
      <alignment horizontal="center"/>
    </xf>
    <xf numFmtId="38" fontId="24" fillId="0" borderId="10" xfId="49" applyFont="1" applyBorder="1" applyAlignment="1">
      <alignment/>
    </xf>
    <xf numFmtId="38" fontId="24" fillId="0" borderId="10" xfId="49" applyFont="1" applyBorder="1" applyAlignment="1">
      <alignment/>
    </xf>
    <xf numFmtId="38" fontId="24" fillId="0" borderId="15" xfId="49" applyFont="1" applyBorder="1" applyAlignment="1">
      <alignment/>
    </xf>
    <xf numFmtId="38" fontId="24" fillId="0" borderId="15" xfId="49" applyFont="1" applyBorder="1" applyAlignment="1">
      <alignment/>
    </xf>
    <xf numFmtId="38" fontId="24" fillId="0" borderId="12" xfId="49" applyFont="1" applyBorder="1" applyAlignment="1">
      <alignment/>
    </xf>
    <xf numFmtId="38" fontId="24" fillId="0" borderId="12" xfId="49" applyFont="1" applyBorder="1" applyAlignment="1">
      <alignment/>
    </xf>
    <xf numFmtId="176" fontId="24" fillId="0" borderId="11" xfId="49" applyNumberFormat="1" applyFont="1" applyBorder="1" applyAlignment="1">
      <alignment/>
    </xf>
    <xf numFmtId="177" fontId="24" fillId="0" borderId="11" xfId="49" applyNumberFormat="1" applyFont="1" applyBorder="1" applyAlignment="1">
      <alignment/>
    </xf>
    <xf numFmtId="38" fontId="0" fillId="0" borderId="19" xfId="49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horizontal="center" vertical="center"/>
    </xf>
    <xf numFmtId="0" fontId="0" fillId="14" borderId="21" xfId="49" applyNumberFormat="1" applyFont="1" applyFill="1" applyBorder="1" applyAlignment="1">
      <alignment horizontal="center" vertical="center"/>
    </xf>
    <xf numFmtId="0" fontId="0" fillId="14" borderId="22" xfId="49" applyNumberFormat="1" applyFont="1" applyFill="1" applyBorder="1" applyAlignment="1">
      <alignment horizontal="center" vertical="center"/>
    </xf>
    <xf numFmtId="38" fontId="0" fillId="14" borderId="14" xfId="49" applyFont="1" applyFill="1" applyBorder="1" applyAlignment="1">
      <alignment horizontal="center"/>
    </xf>
    <xf numFmtId="38" fontId="0" fillId="14" borderId="23" xfId="49" applyFont="1" applyFill="1" applyBorder="1" applyAlignment="1">
      <alignment horizontal="center"/>
    </xf>
    <xf numFmtId="0" fontId="0" fillId="14" borderId="10" xfId="49" applyNumberFormat="1" applyFont="1" applyFill="1" applyBorder="1" applyAlignment="1">
      <alignment horizontal="center" vertical="center"/>
    </xf>
    <xf numFmtId="0" fontId="0" fillId="14" borderId="12" xfId="49" applyNumberFormat="1" applyFont="1" applyFill="1" applyBorder="1" applyAlignment="1">
      <alignment horizontal="center" vertical="center"/>
    </xf>
    <xf numFmtId="0" fontId="0" fillId="14" borderId="11" xfId="49" applyNumberFormat="1" applyFont="1" applyFill="1" applyBorder="1" applyAlignment="1">
      <alignment horizontal="center" vertical="center"/>
    </xf>
    <xf numFmtId="0" fontId="0" fillId="0" borderId="24" xfId="49" applyNumberFormat="1" applyFont="1" applyFill="1" applyBorder="1" applyAlignment="1">
      <alignment horizontal="center" vertical="center"/>
    </xf>
    <xf numFmtId="0" fontId="0" fillId="0" borderId="25" xfId="49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33"/>
  <sheetViews>
    <sheetView tabSelected="1" zoomScaleSheetLayoutView="100" zoomScalePageLayoutView="0" workbookViewId="0" topLeftCell="A16">
      <pane xSplit="3" topLeftCell="I1" activePane="topRight" state="frozen"/>
      <selection pane="topLeft" activeCell="A1" sqref="A1"/>
      <selection pane="topRight" activeCell="K26" sqref="K26"/>
    </sheetView>
  </sheetViews>
  <sheetFormatPr defaultColWidth="8.875" defaultRowHeight="13.5"/>
  <cols>
    <col min="1" max="1" width="5.875" style="1" customWidth="1"/>
    <col min="2" max="2" width="13.75390625" style="1" customWidth="1"/>
    <col min="3" max="3" width="10.625" style="1" customWidth="1"/>
    <col min="4" max="4" width="12.125" style="1" customWidth="1"/>
    <col min="5" max="16" width="12.25390625" style="1" customWidth="1"/>
    <col min="17" max="17" width="10.125" style="1" customWidth="1"/>
    <col min="18" max="18" width="8.875" style="1" bestFit="1" customWidth="1"/>
    <col min="19" max="16384" width="8.875" style="1" customWidth="1"/>
  </cols>
  <sheetData>
    <row r="1" ht="24" customHeight="1"/>
    <row r="2" spans="2:16" ht="13.5">
      <c r="B2" s="2" t="s">
        <v>26</v>
      </c>
      <c r="P2" s="1" t="s">
        <v>30</v>
      </c>
    </row>
    <row r="3" spans="2:16" ht="12" customHeight="1">
      <c r="B3" s="37"/>
      <c r="C3" s="38"/>
      <c r="D3" s="3" t="s">
        <v>3</v>
      </c>
      <c r="E3" s="3" t="s">
        <v>32</v>
      </c>
      <c r="F3" s="3" t="s">
        <v>27</v>
      </c>
      <c r="G3" s="3" t="s">
        <v>24</v>
      </c>
      <c r="H3" s="3" t="s">
        <v>45</v>
      </c>
      <c r="I3" s="3" t="s">
        <v>20</v>
      </c>
      <c r="J3" s="3" t="s">
        <v>4</v>
      </c>
      <c r="K3" s="3" t="s">
        <v>43</v>
      </c>
      <c r="L3" s="3" t="s">
        <v>36</v>
      </c>
      <c r="M3" s="3" t="s">
        <v>47</v>
      </c>
      <c r="N3" s="4" t="s">
        <v>28</v>
      </c>
      <c r="O3" s="4" t="s">
        <v>13</v>
      </c>
      <c r="P3" s="4" t="s">
        <v>16</v>
      </c>
    </row>
    <row r="4" spans="2:16" ht="12.75" customHeight="1">
      <c r="B4" s="39" t="s">
        <v>39</v>
      </c>
      <c r="C4" s="40"/>
      <c r="D4" s="5">
        <v>361483</v>
      </c>
      <c r="E4" s="5">
        <v>420770</v>
      </c>
      <c r="F4" s="5">
        <v>491377</v>
      </c>
      <c r="G4" s="5">
        <v>549916</v>
      </c>
      <c r="H4" s="5">
        <v>616578</v>
      </c>
      <c r="I4" s="5">
        <v>676883</v>
      </c>
      <c r="J4" s="5">
        <v>739584</v>
      </c>
      <c r="K4" s="5">
        <v>771226</v>
      </c>
      <c r="L4" s="5">
        <v>794740</v>
      </c>
      <c r="M4" s="5">
        <v>912321</v>
      </c>
      <c r="N4" s="5">
        <v>931731</v>
      </c>
      <c r="O4" s="5">
        <v>969727</v>
      </c>
      <c r="P4" s="5">
        <v>1145896</v>
      </c>
    </row>
    <row r="5" spans="2:16" ht="12.75" customHeight="1">
      <c r="B5" s="41" t="s">
        <v>14</v>
      </c>
      <c r="C5" s="42"/>
      <c r="D5" s="6">
        <v>47821</v>
      </c>
      <c r="E5" s="6">
        <v>56502</v>
      </c>
      <c r="F5" s="7">
        <v>65537</v>
      </c>
      <c r="G5" s="6">
        <v>75488</v>
      </c>
      <c r="H5" s="6">
        <v>98248</v>
      </c>
      <c r="I5" s="6">
        <v>107843</v>
      </c>
      <c r="J5" s="6">
        <v>111646</v>
      </c>
      <c r="K5" s="6">
        <v>118628</v>
      </c>
      <c r="L5" s="6">
        <v>145092</v>
      </c>
      <c r="M5" s="6">
        <v>168230</v>
      </c>
      <c r="N5" s="6">
        <v>166316</v>
      </c>
      <c r="O5" s="6">
        <v>159259</v>
      </c>
      <c r="P5" s="6">
        <v>163927</v>
      </c>
    </row>
    <row r="6" spans="2:16" ht="14.25" customHeight="1">
      <c r="B6" s="43" t="s">
        <v>40</v>
      </c>
      <c r="C6" s="8" t="s">
        <v>11</v>
      </c>
      <c r="D6" s="5">
        <v>313410</v>
      </c>
      <c r="E6" s="5">
        <v>363330</v>
      </c>
      <c r="F6" s="5">
        <v>425433</v>
      </c>
      <c r="G6" s="5">
        <v>474356</v>
      </c>
      <c r="H6" s="5">
        <v>530892</v>
      </c>
      <c r="I6" s="5">
        <v>568608</v>
      </c>
      <c r="J6" s="5">
        <v>627938</v>
      </c>
      <c r="K6" s="5">
        <v>654579</v>
      </c>
      <c r="L6" s="5">
        <v>649648</v>
      </c>
      <c r="M6" s="5">
        <v>742814</v>
      </c>
      <c r="N6" s="5">
        <v>764866</v>
      </c>
      <c r="O6" s="5">
        <v>810468</v>
      </c>
      <c r="P6" s="5">
        <v>981969</v>
      </c>
    </row>
    <row r="7" spans="2:16" ht="13.5">
      <c r="B7" s="44"/>
      <c r="C7" s="9" t="s">
        <v>8</v>
      </c>
      <c r="D7" s="6">
        <v>22578</v>
      </c>
      <c r="E7" s="6">
        <v>25078</v>
      </c>
      <c r="F7" s="7">
        <v>28843</v>
      </c>
      <c r="G7" s="6">
        <v>31013</v>
      </c>
      <c r="H7" s="6">
        <v>36724</v>
      </c>
      <c r="I7" s="6">
        <v>43665</v>
      </c>
      <c r="J7" s="6">
        <v>46765</v>
      </c>
      <c r="K7" s="6">
        <v>44052</v>
      </c>
      <c r="L7" s="6">
        <v>42683</v>
      </c>
      <c r="M7" s="6">
        <v>47059</v>
      </c>
      <c r="N7" s="6">
        <v>51183</v>
      </c>
      <c r="O7" s="6">
        <v>57216</v>
      </c>
      <c r="P7" s="6">
        <v>65683</v>
      </c>
    </row>
    <row r="8" spans="2:24" ht="13.5">
      <c r="B8" s="44"/>
      <c r="C8" s="10" t="s">
        <v>10</v>
      </c>
      <c r="D8" s="11">
        <f aca="true" t="shared" si="0" ref="D8:P8">SUM(D6:D7)</f>
        <v>335988</v>
      </c>
      <c r="E8" s="11">
        <f t="shared" si="0"/>
        <v>388408</v>
      </c>
      <c r="F8" s="11">
        <f t="shared" si="0"/>
        <v>454276</v>
      </c>
      <c r="G8" s="11">
        <f t="shared" si="0"/>
        <v>505369</v>
      </c>
      <c r="H8" s="11">
        <f t="shared" si="0"/>
        <v>567616</v>
      </c>
      <c r="I8" s="11">
        <f t="shared" si="0"/>
        <v>612273</v>
      </c>
      <c r="J8" s="11">
        <f t="shared" si="0"/>
        <v>674703</v>
      </c>
      <c r="K8" s="11">
        <f t="shared" si="0"/>
        <v>698631</v>
      </c>
      <c r="L8" s="11">
        <f t="shared" si="0"/>
        <v>692331</v>
      </c>
      <c r="M8" s="11">
        <f t="shared" si="0"/>
        <v>789873</v>
      </c>
      <c r="N8" s="11">
        <f t="shared" si="0"/>
        <v>816049</v>
      </c>
      <c r="O8" s="11">
        <f t="shared" si="0"/>
        <v>867684</v>
      </c>
      <c r="P8" s="11">
        <f t="shared" si="0"/>
        <v>1047652</v>
      </c>
      <c r="Q8" s="12"/>
      <c r="R8" s="12"/>
      <c r="S8" s="12"/>
      <c r="T8" s="12"/>
      <c r="U8" s="12"/>
      <c r="V8" s="12"/>
      <c r="W8" s="12"/>
      <c r="X8" s="12"/>
    </row>
    <row r="9" spans="2:16" ht="12.75" customHeight="1">
      <c r="B9" s="45" t="s">
        <v>6</v>
      </c>
      <c r="C9" s="45"/>
      <c r="D9" s="13">
        <v>0.132</v>
      </c>
      <c r="E9" s="13">
        <v>0.134</v>
      </c>
      <c r="F9" s="13">
        <v>0.133</v>
      </c>
      <c r="G9" s="13">
        <v>0.137</v>
      </c>
      <c r="H9" s="13">
        <v>0.159</v>
      </c>
      <c r="I9" s="13">
        <v>0.159</v>
      </c>
      <c r="J9" s="13">
        <v>0.15</v>
      </c>
      <c r="K9" s="13">
        <v>0.154</v>
      </c>
      <c r="L9" s="13">
        <v>0.183</v>
      </c>
      <c r="M9" s="13">
        <v>0.184</v>
      </c>
      <c r="N9" s="13">
        <v>0.179</v>
      </c>
      <c r="O9" s="13">
        <v>0.164</v>
      </c>
      <c r="P9" s="13">
        <v>0.143</v>
      </c>
    </row>
    <row r="10" spans="2:17" ht="13.5">
      <c r="B10" s="46"/>
      <c r="C10" s="47"/>
      <c r="D10" s="14" t="s">
        <v>5</v>
      </c>
      <c r="E10" s="14" t="s">
        <v>35</v>
      </c>
      <c r="F10" s="14" t="s">
        <v>31</v>
      </c>
      <c r="G10" s="14" t="s">
        <v>12</v>
      </c>
      <c r="H10" s="14" t="s">
        <v>17</v>
      </c>
      <c r="I10" s="14" t="s">
        <v>9</v>
      </c>
      <c r="J10" s="14" t="s">
        <v>48</v>
      </c>
      <c r="K10" s="15" t="s">
        <v>33</v>
      </c>
      <c r="L10" s="14" t="s">
        <v>49</v>
      </c>
      <c r="M10" s="14" t="s">
        <v>29</v>
      </c>
      <c r="N10" s="4" t="s">
        <v>50</v>
      </c>
      <c r="O10" s="4" t="s">
        <v>34</v>
      </c>
      <c r="P10" s="4" t="s">
        <v>37</v>
      </c>
      <c r="Q10" s="16"/>
    </row>
    <row r="11" spans="2:17" ht="12.75" customHeight="1">
      <c r="B11" s="39" t="s">
        <v>39</v>
      </c>
      <c r="C11" s="40"/>
      <c r="D11" s="5">
        <v>1305754</v>
      </c>
      <c r="E11" s="5">
        <v>1429232</v>
      </c>
      <c r="F11" s="5">
        <v>1558503</v>
      </c>
      <c r="G11" s="5">
        <v>1738667</v>
      </c>
      <c r="H11" s="5">
        <v>1785286</v>
      </c>
      <c r="I11" s="5">
        <v>1767522</v>
      </c>
      <c r="J11" s="5">
        <v>1858581</v>
      </c>
      <c r="K11" s="5">
        <v>1934710</v>
      </c>
      <c r="L11" s="5">
        <v>1980998</v>
      </c>
      <c r="M11" s="5">
        <v>2000397</v>
      </c>
      <c r="N11" s="5">
        <v>2004920</v>
      </c>
      <c r="O11" s="5">
        <v>1968858</v>
      </c>
      <c r="P11" s="5">
        <v>1863215</v>
      </c>
      <c r="Q11" s="16"/>
    </row>
    <row r="12" spans="2:17" ht="12.75" customHeight="1">
      <c r="B12" s="41" t="s">
        <v>14</v>
      </c>
      <c r="C12" s="42"/>
      <c r="D12" s="11">
        <v>211864</v>
      </c>
      <c r="E12" s="11">
        <v>287232</v>
      </c>
      <c r="F12" s="17">
        <v>292595</v>
      </c>
      <c r="G12" s="11">
        <v>311544</v>
      </c>
      <c r="H12" s="11">
        <v>311568</v>
      </c>
      <c r="I12" s="11">
        <v>325285</v>
      </c>
      <c r="J12" s="11">
        <v>340366</v>
      </c>
      <c r="K12" s="11">
        <v>363494</v>
      </c>
      <c r="L12" s="11">
        <v>363124</v>
      </c>
      <c r="M12" s="11">
        <v>371434</v>
      </c>
      <c r="N12" s="11">
        <v>370096</v>
      </c>
      <c r="O12" s="11">
        <v>355871</v>
      </c>
      <c r="P12" s="11">
        <v>375586</v>
      </c>
      <c r="Q12" s="16"/>
    </row>
    <row r="13" spans="2:17" ht="13.5">
      <c r="B13" s="43" t="s">
        <v>40</v>
      </c>
      <c r="C13" s="8" t="s">
        <v>11</v>
      </c>
      <c r="D13" s="6">
        <v>1093896</v>
      </c>
      <c r="E13" s="6">
        <v>1142000</v>
      </c>
      <c r="F13" s="7">
        <v>1292440</v>
      </c>
      <c r="G13" s="6">
        <v>1423830</v>
      </c>
      <c r="H13" s="6">
        <v>1470442</v>
      </c>
      <c r="I13" s="6">
        <v>1439376</v>
      </c>
      <c r="J13" s="6">
        <v>1516455</v>
      </c>
      <c r="K13" s="6">
        <v>1576216</v>
      </c>
      <c r="L13" s="6">
        <v>1616095</v>
      </c>
      <c r="M13" s="6">
        <v>1627658</v>
      </c>
      <c r="N13" s="6">
        <v>1633772</v>
      </c>
      <c r="O13" s="6">
        <v>1612987</v>
      </c>
      <c r="P13" s="6">
        <v>1484680</v>
      </c>
      <c r="Q13" s="16"/>
    </row>
    <row r="14" spans="2:17" ht="12.75" customHeight="1">
      <c r="B14" s="44"/>
      <c r="C14" s="9" t="s">
        <v>8</v>
      </c>
      <c r="D14" s="6">
        <v>74355</v>
      </c>
      <c r="E14" s="6">
        <v>80045</v>
      </c>
      <c r="F14" s="7">
        <v>84232</v>
      </c>
      <c r="G14" s="6">
        <v>87846</v>
      </c>
      <c r="H14" s="6">
        <v>86646</v>
      </c>
      <c r="I14" s="6">
        <v>91584</v>
      </c>
      <c r="J14" s="6">
        <v>88429</v>
      </c>
      <c r="K14" s="6">
        <v>93255</v>
      </c>
      <c r="L14" s="6">
        <v>99290</v>
      </c>
      <c r="M14" s="6">
        <v>105636</v>
      </c>
      <c r="N14" s="6">
        <v>113900</v>
      </c>
      <c r="O14" s="6">
        <v>119346</v>
      </c>
      <c r="P14" s="6">
        <v>109702</v>
      </c>
      <c r="Q14" s="16"/>
    </row>
    <row r="15" spans="2:17" ht="12.75" customHeight="1">
      <c r="B15" s="44"/>
      <c r="C15" s="10" t="s">
        <v>10</v>
      </c>
      <c r="D15" s="6">
        <f>SUM(D13:D14)</f>
        <v>1168251</v>
      </c>
      <c r="E15" s="6">
        <f>SUM(E13:E14)</f>
        <v>1222045</v>
      </c>
      <c r="F15" s="7">
        <v>1376672</v>
      </c>
      <c r="G15" s="6">
        <v>1511676</v>
      </c>
      <c r="H15" s="6">
        <v>1557088</v>
      </c>
      <c r="I15" s="6">
        <v>1530960</v>
      </c>
      <c r="J15" s="6">
        <v>1604884</v>
      </c>
      <c r="K15" s="6">
        <v>1664471</v>
      </c>
      <c r="L15" s="6">
        <v>1715385</v>
      </c>
      <c r="M15" s="6">
        <v>1733294</v>
      </c>
      <c r="N15" s="6">
        <v>1747672</v>
      </c>
      <c r="O15" s="6">
        <v>1732333</v>
      </c>
      <c r="P15" s="6">
        <v>1594382</v>
      </c>
      <c r="Q15" s="16"/>
    </row>
    <row r="16" spans="2:16" ht="13.5">
      <c r="B16" s="45" t="s">
        <v>6</v>
      </c>
      <c r="C16" s="45"/>
      <c r="D16" s="18">
        <v>0.162</v>
      </c>
      <c r="E16" s="19">
        <v>0.201</v>
      </c>
      <c r="F16" s="19">
        <v>0.188</v>
      </c>
      <c r="G16" s="20">
        <v>0.179</v>
      </c>
      <c r="H16" s="19">
        <v>0.175</v>
      </c>
      <c r="I16" s="20">
        <v>0.184</v>
      </c>
      <c r="J16" s="19">
        <v>0.181</v>
      </c>
      <c r="K16" s="20">
        <v>0.185</v>
      </c>
      <c r="L16" s="19">
        <v>0.185</v>
      </c>
      <c r="M16" s="19">
        <v>0.186</v>
      </c>
      <c r="N16" s="19">
        <v>0.185</v>
      </c>
      <c r="O16" s="19">
        <v>0.181</v>
      </c>
      <c r="P16" s="19">
        <v>0.202</v>
      </c>
    </row>
    <row r="17" spans="2:16" ht="13.5">
      <c r="B17" s="46"/>
      <c r="C17" s="47"/>
      <c r="D17" s="4" t="s">
        <v>0</v>
      </c>
      <c r="E17" s="4" t="s">
        <v>23</v>
      </c>
      <c r="F17" s="4" t="s">
        <v>19</v>
      </c>
      <c r="G17" s="4" t="s">
        <v>42</v>
      </c>
      <c r="H17" s="4" t="s">
        <v>38</v>
      </c>
      <c r="I17" s="4" t="s">
        <v>1</v>
      </c>
      <c r="J17" s="4" t="s">
        <v>44</v>
      </c>
      <c r="K17" s="4" t="s">
        <v>15</v>
      </c>
      <c r="L17" s="4" t="s">
        <v>25</v>
      </c>
      <c r="M17" s="4" t="s">
        <v>41</v>
      </c>
      <c r="N17" s="4" t="s">
        <v>21</v>
      </c>
      <c r="O17" s="4" t="s">
        <v>2</v>
      </c>
      <c r="P17" s="4" t="s">
        <v>18</v>
      </c>
    </row>
    <row r="18" spans="2:16" ht="13.5">
      <c r="B18" s="39" t="s">
        <v>39</v>
      </c>
      <c r="C18" s="40"/>
      <c r="D18" s="5">
        <v>1733533</v>
      </c>
      <c r="E18" s="21">
        <v>1599497</v>
      </c>
      <c r="F18" s="21">
        <v>1541930</v>
      </c>
      <c r="G18" s="21">
        <v>1533021</v>
      </c>
      <c r="H18" s="21">
        <v>1604483</v>
      </c>
      <c r="I18" s="21">
        <v>1531545</v>
      </c>
      <c r="J18" s="21">
        <v>1558707</v>
      </c>
      <c r="K18" s="21">
        <v>1536974</v>
      </c>
      <c r="L18" s="21">
        <v>1607585</v>
      </c>
      <c r="M18" s="21">
        <v>1572596</v>
      </c>
      <c r="N18" s="21">
        <v>1575683</v>
      </c>
      <c r="O18" s="21">
        <v>1583632</v>
      </c>
      <c r="P18" s="21">
        <v>1558494</v>
      </c>
    </row>
    <row r="19" spans="2:16" ht="13.5">
      <c r="B19" s="41" t="s">
        <v>14</v>
      </c>
      <c r="C19" s="42"/>
      <c r="D19" s="11">
        <v>368205</v>
      </c>
      <c r="E19" s="22">
        <v>341939</v>
      </c>
      <c r="F19" s="22">
        <v>356605</v>
      </c>
      <c r="G19" s="22">
        <v>374018</v>
      </c>
      <c r="H19" s="22">
        <v>377552</v>
      </c>
      <c r="I19" s="22">
        <v>375664</v>
      </c>
      <c r="J19" s="22">
        <v>371960</v>
      </c>
      <c r="K19" s="22">
        <v>362172</v>
      </c>
      <c r="L19" s="22">
        <v>350637</v>
      </c>
      <c r="M19" s="22">
        <v>370518</v>
      </c>
      <c r="N19" s="22">
        <v>350567</v>
      </c>
      <c r="O19" s="22">
        <v>347554</v>
      </c>
      <c r="P19" s="22">
        <v>373691</v>
      </c>
    </row>
    <row r="20" spans="2:16" ht="13.5">
      <c r="B20" s="43" t="s">
        <v>40</v>
      </c>
      <c r="C20" s="8" t="s">
        <v>11</v>
      </c>
      <c r="D20" s="5">
        <v>1364261</v>
      </c>
      <c r="E20" s="21">
        <v>1254518</v>
      </c>
      <c r="F20" s="21">
        <v>1185434</v>
      </c>
      <c r="G20" s="21">
        <v>1158884</v>
      </c>
      <c r="H20" s="21">
        <v>1227192</v>
      </c>
      <c r="I20" s="21">
        <v>1161710</v>
      </c>
      <c r="J20" s="21">
        <v>1185300</v>
      </c>
      <c r="K20" s="21">
        <v>1173420</v>
      </c>
      <c r="L20" s="21">
        <v>1258000</v>
      </c>
      <c r="M20" s="21">
        <v>1202078</v>
      </c>
      <c r="N20" s="21">
        <v>1225116</v>
      </c>
      <c r="O20" s="21">
        <v>1236078</v>
      </c>
      <c r="P20" s="21">
        <v>1184803</v>
      </c>
    </row>
    <row r="21" spans="2:16" ht="13.5">
      <c r="B21" s="44"/>
      <c r="C21" s="9" t="s">
        <v>8</v>
      </c>
      <c r="D21" s="6">
        <v>104437</v>
      </c>
      <c r="E21" s="23">
        <v>92771</v>
      </c>
      <c r="F21" s="23">
        <v>89584</v>
      </c>
      <c r="G21" s="23">
        <v>83240</v>
      </c>
      <c r="H21" s="23">
        <v>76599</v>
      </c>
      <c r="I21" s="23">
        <v>95065</v>
      </c>
      <c r="J21" s="23">
        <v>99639</v>
      </c>
      <c r="K21" s="23">
        <v>95367</v>
      </c>
      <c r="L21" s="23">
        <v>116416</v>
      </c>
      <c r="M21" s="23">
        <v>112873</v>
      </c>
      <c r="N21" s="23">
        <v>110979</v>
      </c>
      <c r="O21" s="23">
        <v>111700</v>
      </c>
      <c r="P21" s="23">
        <v>112517</v>
      </c>
    </row>
    <row r="22" spans="2:16" ht="13.5">
      <c r="B22" s="44"/>
      <c r="C22" s="24" t="s">
        <v>22</v>
      </c>
      <c r="D22" s="6"/>
      <c r="E22" s="23"/>
      <c r="F22" s="23"/>
      <c r="G22" s="23"/>
      <c r="H22" s="23"/>
      <c r="I22" s="23"/>
      <c r="J22" s="23"/>
      <c r="K22" s="23"/>
      <c r="L22" s="23"/>
      <c r="M22" s="23">
        <v>12</v>
      </c>
      <c r="N22" s="23">
        <v>6</v>
      </c>
      <c r="O22" s="23">
        <v>8</v>
      </c>
      <c r="P22" s="23">
        <v>2</v>
      </c>
    </row>
    <row r="23" spans="2:16" ht="13.5">
      <c r="B23" s="44"/>
      <c r="C23" s="10" t="s">
        <v>10</v>
      </c>
      <c r="D23" s="11">
        <v>1468698</v>
      </c>
      <c r="E23" s="22">
        <v>1347289</v>
      </c>
      <c r="F23" s="22">
        <f>SUM(F20:F21)</f>
        <v>1275018</v>
      </c>
      <c r="G23" s="22">
        <v>1242124</v>
      </c>
      <c r="H23" s="22">
        <v>1303791</v>
      </c>
      <c r="I23" s="22">
        <v>1256775</v>
      </c>
      <c r="J23" s="22">
        <v>1284939</v>
      </c>
      <c r="K23" s="22">
        <v>1268787</v>
      </c>
      <c r="L23" s="22">
        <v>1374416</v>
      </c>
      <c r="M23" s="22">
        <v>1314963</v>
      </c>
      <c r="N23" s="22">
        <v>1336101</v>
      </c>
      <c r="O23" s="22">
        <v>1347786</v>
      </c>
      <c r="P23" s="22">
        <v>1297322</v>
      </c>
    </row>
    <row r="24" spans="2:16" ht="13.5">
      <c r="B24" s="45" t="s">
        <v>6</v>
      </c>
      <c r="C24" s="45"/>
      <c r="D24" s="25">
        <v>0.212</v>
      </c>
      <c r="E24" s="26">
        <v>0.214</v>
      </c>
      <c r="F24" s="26">
        <v>0.219</v>
      </c>
      <c r="G24" s="27">
        <v>0.244</v>
      </c>
      <c r="H24" s="27">
        <v>0.235</v>
      </c>
      <c r="I24" s="27">
        <v>0.245</v>
      </c>
      <c r="J24" s="27">
        <v>0.239</v>
      </c>
      <c r="K24" s="27">
        <v>0.236</v>
      </c>
      <c r="L24" s="27">
        <v>0.218</v>
      </c>
      <c r="M24" s="27">
        <v>0.236</v>
      </c>
      <c r="N24" s="27">
        <v>0.222</v>
      </c>
      <c r="O24" s="27">
        <v>0.219</v>
      </c>
      <c r="P24" s="27">
        <v>0.24</v>
      </c>
    </row>
    <row r="25" spans="2:16" ht="13.5">
      <c r="B25" s="46"/>
      <c r="C25" s="47"/>
      <c r="D25" s="28" t="s">
        <v>51</v>
      </c>
      <c r="E25" s="28" t="s">
        <v>52</v>
      </c>
      <c r="F25" s="28" t="s">
        <v>53</v>
      </c>
      <c r="G25" s="28" t="s">
        <v>54</v>
      </c>
      <c r="H25" s="28" t="s">
        <v>55</v>
      </c>
      <c r="I25" s="28" t="s">
        <v>56</v>
      </c>
      <c r="J25" s="28" t="s">
        <v>57</v>
      </c>
      <c r="K25" s="4" t="s">
        <v>58</v>
      </c>
      <c r="L25" s="4"/>
      <c r="M25" s="4"/>
      <c r="N25" s="4"/>
      <c r="O25" s="4"/>
      <c r="P25" s="4"/>
    </row>
    <row r="26" spans="2:16" ht="13.5">
      <c r="B26" s="39" t="s">
        <v>39</v>
      </c>
      <c r="C26" s="40"/>
      <c r="D26" s="29">
        <v>1629935</v>
      </c>
      <c r="E26" s="30">
        <v>1618462</v>
      </c>
      <c r="F26" s="30">
        <v>1551401</v>
      </c>
      <c r="G26" s="30">
        <v>1541590</v>
      </c>
      <c r="H26" s="30">
        <v>1568543</v>
      </c>
      <c r="I26" s="30">
        <v>1650865</v>
      </c>
      <c r="J26" s="21">
        <v>1753703</v>
      </c>
      <c r="K26" s="21">
        <v>1803476</v>
      </c>
      <c r="L26" s="21"/>
      <c r="M26" s="21"/>
      <c r="N26" s="21"/>
      <c r="O26" s="21"/>
      <c r="P26" s="21"/>
    </row>
    <row r="27" spans="2:16" ht="13.5">
      <c r="B27" s="41" t="s">
        <v>14</v>
      </c>
      <c r="C27" s="42"/>
      <c r="D27" s="31">
        <v>382267</v>
      </c>
      <c r="E27" s="32">
        <v>393018</v>
      </c>
      <c r="F27" s="32">
        <v>387386</v>
      </c>
      <c r="G27" s="32">
        <v>398801</v>
      </c>
      <c r="H27" s="32">
        <v>389323</v>
      </c>
      <c r="I27" s="32">
        <v>422007</v>
      </c>
      <c r="J27" s="22">
        <v>416660</v>
      </c>
      <c r="K27" s="22">
        <v>438199</v>
      </c>
      <c r="L27" s="22"/>
      <c r="M27" s="22"/>
      <c r="N27" s="22"/>
      <c r="O27" s="22"/>
      <c r="P27" s="22"/>
    </row>
    <row r="28" spans="2:16" ht="13.5">
      <c r="B28" s="43" t="s">
        <v>40</v>
      </c>
      <c r="C28" s="8" t="s">
        <v>11</v>
      </c>
      <c r="D28" s="29">
        <v>1247668</v>
      </c>
      <c r="E28" s="30">
        <v>1224113</v>
      </c>
      <c r="F28" s="30">
        <v>1162791</v>
      </c>
      <c r="G28" s="30">
        <v>1142789</v>
      </c>
      <c r="H28" s="30">
        <v>1177839</v>
      </c>
      <c r="I28" s="30">
        <v>1231410</v>
      </c>
      <c r="J28" s="21">
        <v>1406406</v>
      </c>
      <c r="K28" s="21">
        <v>1365277</v>
      </c>
      <c r="L28" s="21"/>
      <c r="M28" s="21"/>
      <c r="N28" s="21"/>
      <c r="O28" s="21"/>
      <c r="P28" s="21"/>
    </row>
    <row r="29" spans="2:16" ht="13.5">
      <c r="B29" s="44"/>
      <c r="C29" s="9" t="s">
        <v>8</v>
      </c>
      <c r="D29" s="33">
        <v>113884</v>
      </c>
      <c r="E29" s="34">
        <v>107294</v>
      </c>
      <c r="F29" s="34">
        <v>100715</v>
      </c>
      <c r="G29" s="34">
        <v>93254</v>
      </c>
      <c r="H29" s="34">
        <v>86431</v>
      </c>
      <c r="I29" s="34">
        <v>92096</v>
      </c>
      <c r="J29" s="23">
        <v>95300</v>
      </c>
      <c r="K29" s="23">
        <v>135009</v>
      </c>
      <c r="L29" s="23"/>
      <c r="M29" s="23"/>
      <c r="N29" s="23"/>
      <c r="O29" s="23"/>
      <c r="P29" s="23"/>
    </row>
    <row r="30" spans="2:16" ht="13.5">
      <c r="B30" s="44"/>
      <c r="C30" s="24" t="s">
        <v>22</v>
      </c>
      <c r="D30" s="33">
        <v>1</v>
      </c>
      <c r="E30" s="34"/>
      <c r="F30" s="34"/>
      <c r="G30" s="34"/>
      <c r="H30" s="34"/>
      <c r="I30" s="34"/>
      <c r="J30" s="23"/>
      <c r="K30" s="23"/>
      <c r="L30" s="23"/>
      <c r="M30" s="23"/>
      <c r="N30" s="23"/>
      <c r="O30" s="23"/>
      <c r="P30" s="23"/>
    </row>
    <row r="31" spans="2:16" ht="13.5">
      <c r="B31" s="44"/>
      <c r="C31" s="10" t="s">
        <v>10</v>
      </c>
      <c r="D31" s="31">
        <f aca="true" t="shared" si="1" ref="D31:I31">SUM(D28:D30)</f>
        <v>1361553</v>
      </c>
      <c r="E31" s="31">
        <f t="shared" si="1"/>
        <v>1331407</v>
      </c>
      <c r="F31" s="31">
        <f t="shared" si="1"/>
        <v>1263506</v>
      </c>
      <c r="G31" s="31">
        <f t="shared" si="1"/>
        <v>1236043</v>
      </c>
      <c r="H31" s="31">
        <f t="shared" si="1"/>
        <v>1264270</v>
      </c>
      <c r="I31" s="31">
        <f t="shared" si="1"/>
        <v>1323506</v>
      </c>
      <c r="J31" s="31">
        <f>SUM(J28:J30)</f>
        <v>1501706</v>
      </c>
      <c r="K31" s="31">
        <f>SUM(K28:K30)</f>
        <v>1500286</v>
      </c>
      <c r="L31" s="22"/>
      <c r="M31" s="22"/>
      <c r="N31" s="22"/>
      <c r="O31" s="22"/>
      <c r="P31" s="22"/>
    </row>
    <row r="32" spans="2:16" ht="13.5">
      <c r="B32" s="45" t="s">
        <v>6</v>
      </c>
      <c r="C32" s="45"/>
      <c r="D32" s="35">
        <f>382267/1629935</f>
        <v>0.23452898428464938</v>
      </c>
      <c r="E32" s="35">
        <f>393018/1618462</f>
        <v>0.24283424634004383</v>
      </c>
      <c r="F32" s="35">
        <f>387386/1551401</f>
        <v>0.2497007543504226</v>
      </c>
      <c r="G32" s="36">
        <f>398801/1541590</f>
        <v>0.25869459454199883</v>
      </c>
      <c r="H32" s="36">
        <f>389323/1568543</f>
        <v>0.24820677533226695</v>
      </c>
      <c r="I32" s="36">
        <f>I27/I26</f>
        <v>0.25562780724044665</v>
      </c>
      <c r="J32" s="36">
        <f>J27/J26</f>
        <v>0.23758869090148105</v>
      </c>
      <c r="K32" s="36">
        <f>K27/K26</f>
        <v>0.24297467778889212</v>
      </c>
      <c r="L32" s="27"/>
      <c r="M32" s="27"/>
      <c r="N32" s="27"/>
      <c r="O32" s="27"/>
      <c r="P32" s="27"/>
    </row>
    <row r="33" spans="4:16" ht="13.5">
      <c r="D33" s="1" t="s">
        <v>7</v>
      </c>
      <c r="P33" s="1" t="s">
        <v>46</v>
      </c>
    </row>
  </sheetData>
  <sheetProtection/>
  <mergeCells count="20">
    <mergeCell ref="B28:B31"/>
    <mergeCell ref="B32:C32"/>
    <mergeCell ref="B19:C19"/>
    <mergeCell ref="B20:B23"/>
    <mergeCell ref="B24:C24"/>
    <mergeCell ref="B25:C25"/>
    <mergeCell ref="B26:C26"/>
    <mergeCell ref="B27:C27"/>
    <mergeCell ref="B11:C11"/>
    <mergeCell ref="B12:C12"/>
    <mergeCell ref="B13:B15"/>
    <mergeCell ref="B16:C16"/>
    <mergeCell ref="B17:C17"/>
    <mergeCell ref="B18:C18"/>
    <mergeCell ref="B3:C3"/>
    <mergeCell ref="B4:C4"/>
    <mergeCell ref="B5:C5"/>
    <mergeCell ref="B6:B8"/>
    <mergeCell ref="B9:C9"/>
    <mergeCell ref="B10:C10"/>
  </mergeCells>
  <printOptions/>
  <pageMargins left="0.787" right="0.5" top="0.984" bottom="0.984" header="0.512" footer="0.512"/>
  <pageSetup horizontalDpi="600" verticalDpi="600" orientation="landscape" paperSize="8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今井 彩音</dc:creator>
  <cp:keywords/>
  <dc:description/>
  <cp:lastModifiedBy> </cp:lastModifiedBy>
  <cp:lastPrinted>2023-04-27T00:11:55Z</cp:lastPrinted>
  <dcterms:created xsi:type="dcterms:W3CDTF">1997-01-08T22:48:59Z</dcterms:created>
  <dcterms:modified xsi:type="dcterms:W3CDTF">2023-09-15T06:34:08Z</dcterms:modified>
  <cp:category/>
  <cp:version/>
  <cp:contentType/>
  <cp:contentStatus/>
</cp:coreProperties>
</file>