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52.65\01_総務課\!財政!\◎【財政】◎\令和6年度\財政全般\25.3.4_【群馬県市町村課】（資料差替え）令和5年度財政状況資料集の作成及び提出について\提出\"/>
    </mc:Choice>
  </mc:AlternateContent>
  <xr:revisionPtr revIDLastSave="0" documentId="13_ncr:1_{006C87E6-DB28-4524-8F80-79A6B29CF122}"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AM35" i="10"/>
  <c r="C35" i="10"/>
  <c r="CO34" i="10"/>
  <c r="CO35" i="10" s="1"/>
  <c r="CO36" i="10" s="1"/>
  <c r="CO37" i="10" s="1"/>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<sst xmlns="http://schemas.openxmlformats.org/spreadsheetml/2006/main" count="1133" uniqueCount="563">
  <si>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</si>
  <si>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</si>
  <si>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</si>
  <si>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</si>
  <si>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</si>
  <si>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</si>
  <si>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</si>
  <si>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</si>
  <si>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</si>
  <si>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</si>
  <si>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</si>
  <si>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</si>
  <si>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</si>
  <si>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</si>
  <si>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</si>
  <si>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</si>
  <si>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</si>
  <si>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</si>
  <si>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</si>
  <si>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</si>
  <si>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</si>
  <si>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</si>
  <si>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</si>
  <si>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</si>
  <si>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</si>
  <si>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</si>
  <si>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</si>
  <si>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</si>
  <si>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</si>
  <si>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</si>
  <si>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</si>
  <si>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</si>
  <si>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</si>
  <si>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</si>
  <si>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</si>
  <si>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</si>
  <si>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</si>
  <si>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</si>
  <si>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</si>
  <si>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</si>
  <si>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</si>
  <si>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</si>
  <si>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</si>
  <si>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</si>
  <si>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</si>
  <si>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</si>
  <si>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</si>
  <si>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</si>
  <si>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</si>
  <si>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</si>
  <si>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</si>
  <si>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</si>
  <si>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</si>
  <si>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</si>
  <si>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</si>
  <si>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</si>
  <si>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</si>
  <si>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</si>
  <si>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</si>
  <si>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</si>
  <si>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</si>
  <si>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</si>
  <si>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</si>
  <si>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</si>
  <si>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</si>
  <si>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</si>
  <si>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</si>
  <si>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</si>
  <si>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</si>
  <si>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</si>
  <si>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</si>
  <si>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</si>
  <si>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</si>
  <si>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</si>
  <si>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</si>
  <si>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</si>
  <si>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</si>
  <si>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</si>
  <si>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</si>
  <si>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</si>
  <si>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</si>
  <si>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</si>
  <si>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</si>
  <si>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</si>
  <si>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</si>
  <si>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</si>
  <si>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</si>
  <si>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</si>
  <si>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</si>
  <si>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</si>
  <si>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</si>
  <si>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</si>
  <si>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</si>
  <si>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</si>
  <si>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</si>
  <si>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</si>
  <si>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</si>
  <si>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</si>
  <si>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</si>
  <si>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</si>
  <si>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</si>
  <si>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</si>
  <si>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</si>
  <si>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</si>
  <si>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</si>
  <si>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</si>
  <si>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</si>
  <si>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</si>
  <si>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</si>
  <si>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</si>
  <si>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</si>
  <si>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</si>
  <si>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</si>
  <si>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</si>
  <si>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</si>
  <si>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</si>
  <si>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</si>
  <si>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</si>
  <si>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</si>
  <si>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</si>
  <si>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</si>
  <si>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</si>
  <si>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</si>
  <si>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</si>
  <si>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</si>
  <si>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</si>
  <si>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</si>
  <si>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</si>
  <si>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</si>
  <si>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</si>
  <si>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</si>
  <si>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</si>
  <si>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</si>
  <si>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</si>
  <si>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</si>
  <si>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</si>
  <si>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</si>
  <si>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</si>
  <si>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</si>
  <si>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</si>
  <si>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</si>
  <si>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</si>
  <si>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</si>
  <si>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</si>
  <si>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</si>
  <si>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</si>
  <si>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</si>
  <si>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</si>
  <si>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</si>
  <si>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</si>
  <si>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</si>
  <si>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</si>
  <si>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</si>
  <si>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</si>
  <si>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</si>
  <si>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</si>
  <si>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</si>
  <si>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</si>
  <si>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</si>
  <si>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</si>
  <si>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</si>
  <si>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</si>
  <si>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</si>
  <si>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</si>
  <si>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</si>
  <si>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</si>
  <si>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</si>
  <si>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</si>
  <si>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</si>
  <si>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</si>
  <si>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</si>
  <si>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</si>
  <si>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</si>
  <si>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</si>
  <si>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</si>
  <si>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</si>
  <si>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</si>
  <si>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</si>
  <si>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</si>
  <si>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</si>
  <si>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</si>
  <si>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</si>
  <si>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</si>
  <si>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</si>
  <si>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</si>
  <si>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</si>
  <si>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</si>
  <si>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</si>
  <si>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</si>
  <si>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</si>
  <si>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</si>
  <si>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</si>
  <si>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</si>
  <si>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</si>
  <si>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</si>
  <si>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</si>
  <si>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</si>
  <si>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</si>
  <si>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</si>
  <si>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</si>
  <si>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</si>
  <si>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</si>
  <si>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群馬県川場村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</si>
  <si>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</si>
  <si>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</si>
  <si>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</si>
  <si>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</si>
  <si>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</si>
  <si>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</si>
  <si>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</si>
  <si>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</si>
  <si>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</si>
  <si>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</si>
  <si>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</si>
  <si>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</si>
  <si>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</si>
  <si>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</si>
  <si>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</si>
  <si>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</si>
  <si>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</si>
  <si>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</si>
  <si>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</si>
  <si>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</si>
  <si>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</si>
  <si>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</si>
  <si>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</si>
  <si>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</si>
  <si>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</si>
  <si>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</si>
  <si>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</si>
  <si>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</si>
  <si>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</si>
  <si>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</si>
  <si>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</si>
  <si>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</si>
  <si>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</si>
  <si>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</si>
  <si>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</si>
  <si>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</si>
  <si>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</si>
  <si>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</si>
  <si>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</si>
  <si>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</si>
  <si>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</si>
  <si>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</si>
  <si>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</si>
  <si>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</si>
  <si>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</si>
  <si>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</si>
  <si>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</si>
  <si>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</si>
  <si>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</si>
  <si>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</si>
  <si>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</si>
  <si>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</si>
  <si>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</si>
  <si>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</si>
  <si>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</si>
  <si>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</si>
  <si>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</si>
  <si>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</si>
  <si>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</si>
  <si>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</si>
  <si>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</si>
  <si>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</si>
  <si>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</si>
  <si>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</si>
  <si>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</si>
  <si>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</si>
  <si>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</si>
  <si>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</si>
  <si>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</si>
  <si>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</si>
  <si>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</si>
  <si>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</si>
  <si>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</si>
  <si>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</si>
  <si>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</si>
  <si>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</si>
  <si>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</si>
  <si>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</si>
  <si>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</si>
  <si>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</si>
  <si>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</si>
  <si>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</si>
  <si>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</si>
  <si>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</si>
  <si>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</si>
  <si>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</si>
  <si>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</si>
  <si>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</si>
  <si>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</si>
  <si>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</si>
  <si>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</si>
  <si>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</si>
  <si>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</si>
  <si>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</si>
  <si>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</si>
  <si>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</si>
  <si>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</si>
  <si>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</si>
  <si>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</si>
  <si>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</si>
  <si>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</si>
  <si>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</si>
  <si>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</si>
  <si>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</si>
  <si>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</si>
  <si>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</si>
  <si>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</si>
  <si>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</si>
  <si>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</si>
  <si>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</si>
  <si>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</si>
  <si>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</si>
  <si>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</si>
  <si>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</si>
  <si>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</si>
  <si>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</si>
  <si>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</si>
  <si>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</si>
  <si>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</si>
  <si>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</si>
  <si>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</si>
  <si>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</si>
  <si>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</si>
  <si>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</si>
  <si>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</si>
  <si>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</si>
  <si>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</si>
  <si>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</si>
  <si>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</si>
  <si>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</si>
  <si>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</si>
  <si>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</si>
  <si>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</si>
  <si>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</si>
  <si>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</si>
  <si>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</si>
  <si>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</si>
  <si>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</si>
  <si>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</si>
  <si>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</si>
  <si>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</si>
  <si>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</si>
  <si>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</si>
  <si>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</si>
  <si>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</si>
  <si>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</si>
  <si>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</si>
  <si>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</si>
  <si>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</si>
  <si>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</si>
  <si>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群馬県川場村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</si>
  <si>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</si>
  <si>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</si>
  <si>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</si>
  <si>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</si>
  <si>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</si>
  <si>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</si>
  <si>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</si>
  <si>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</si>
  <si>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</si>
  <si>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</si>
  <si>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</si>
  <si>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</si>
  <si>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</si>
  <si>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</si>
  <si>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</si>
  <si>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</si>
  <si>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</si>
  <si>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</si>
  <si>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</si>
  <si>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</si>
  <si>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</si>
  <si>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</si>
  <si>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</si>
  <si>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</si>
  <si>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</si>
  <si>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</si>
  <si>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</si>
  <si>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</si>
  <si>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</si>
  <si>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</si>
  <si>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</si>
  <si>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</si>
  <si>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</si>
  <si>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</si>
  <si>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</si>
  <si>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</si>
  <si>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</si>
  <si>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</si>
  <si>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</si>
  <si>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</si>
  <si>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</si>
  <si>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</si>
  <si>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</si>
  <si>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</si>
  <si>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</si>
  <si>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</si>
  <si>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</si>
  <si>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</si>
  <si>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</si>
  <si>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</si>
  <si>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</si>
  <si>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</si>
  <si>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</si>
  <si>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</si>
  <si>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</si>
  <si>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</si>
  <si>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</si>
  <si>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</si>
  <si>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</si>
  <si>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</si>
  <si>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</si>
  <si>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</si>
  <si>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</si>
  <si>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</si>
  <si>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</si>
  <si>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</si>
  <si>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</si>
  <si>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</si>
  <si>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</si>
  <si>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</si>
  <si>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</si>
  <si>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</si>
  <si>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</si>
  <si>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</si>
  <si>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</si>
  <si>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</si>
  <si>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</si>
  <si>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</si>
  <si>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</si>
  <si>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</si>
  <si>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</si>
  <si>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</si>
  <si>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</si>
  <si>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</si>
  <si>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</si>
  <si>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</si>
  <si>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</si>
  <si>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</si>
  <si>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</si>
  <si>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</si>
  <si>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</si>
  <si>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</si>
  <si>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</si>
  <si>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</si>
  <si>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</si>
  <si>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</si>
  <si>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</si>
  <si>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</si>
  <si>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</si>
  <si>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</si>
  <si>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</si>
  <si>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</si>
  <si>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</si>
  <si>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</si>
  <si>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</si>
  <si>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</si>
  <si>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</si>
  <si>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</si>
  <si>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</si>
  <si>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</si>
  <si>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</si>
  <si>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</si>
  <si>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</si>
  <si>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</si>
  <si>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</si>
  <si>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</si>
  <si>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</si>
  <si>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</si>
  <si>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</si>
  <si>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</si>
  <si>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</si>
  <si>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</si>
  <si>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</si>
  <si>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</si>
  <si>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</si>
  <si>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</si>
  <si>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</si>
  <si>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</si>
  <si>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</si>
  <si>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</si>
  <si>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</si>
  <si>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</si>
  <si>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</si>
  <si>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</si>
  <si>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</si>
  <si>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</si>
  <si>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</si>
  <si>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</si>
  <si>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</si>
  <si>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</si>
  <si>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</si>
  <si>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</si>
  <si>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</si>
  <si>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</si>
  <si>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</si>
  <si>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</si>
  <si>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</si>
  <si>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</si>
  <si>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</si>
  <si>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</si>
  <si>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</si>
  <si>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</si>
  <si>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</si>
  <si>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</si>
  <si>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</si>
  <si>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</si>
  <si>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</si>
  <si>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</si>
  <si>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</si>
  <si>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</si>
  <si>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</si>
  <si>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</si>
  <si>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</si>
  <si>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</si>
  <si>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</si>
  <si>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</si>
  <si>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</si>
  <si>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</si>
  <si>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</si>
  <si>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</si>
  <si>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</si>
  <si>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</si>
  <si>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</si>
  <si>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</si>
  <si>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6.50</t>
  </si>
  <si>
    <t>▲ 6.91</t>
  </si>
  <si>
    <t>▲ 19.73</t>
  </si>
  <si>
    <t>一般会計</t>
  </si>
  <si>
    <t>介護保険事業</t>
  </si>
  <si>
    <t>国民健康保険事業</t>
  </si>
  <si>
    <t>下水道事業特別会計</t>
  </si>
  <si>
    <t>後期高齢者医療事業</t>
  </si>
  <si>
    <t>水道事業特別会計</t>
  </si>
  <si>
    <t>その他会計（赤字）</t>
  </si>
  <si>
    <t>その他会計（黒字）</t>
  </si>
  <si>
    <t>R01</t>
    <phoneticPr fontId="5"/>
  </si>
  <si>
    <t>R02</t>
    <phoneticPr fontId="5"/>
  </si>
  <si>
    <t>R03</t>
    <phoneticPr fontId="5"/>
  </si>
  <si>
    <t>R04</t>
    <phoneticPr fontId="5"/>
  </si>
  <si>
    <t>R05</t>
    <phoneticPr fontId="5"/>
  </si>
  <si>
    <t>ほたかの里基金</t>
    <rPh sb="4" eb="7">
      <t>サトキキン</t>
    </rPh>
    <phoneticPr fontId="5"/>
  </si>
  <si>
    <t>友好の森整備基金</t>
    <rPh sb="0" eb="2">
      <t>ユウコウ</t>
    </rPh>
    <rPh sb="3" eb="6">
      <t>モリセイビ</t>
    </rPh>
    <rPh sb="6" eb="8">
      <t>キキン</t>
    </rPh>
    <phoneticPr fontId="2"/>
  </si>
  <si>
    <t>後継者育成基金</t>
    <rPh sb="0" eb="7">
      <t>コウケイシャイクセイキキン</t>
    </rPh>
    <phoneticPr fontId="2"/>
  </si>
  <si>
    <t>森林環境譲与税基金</t>
    <rPh sb="0" eb="7">
      <t>シンリンカンキョウジョウヨゼイ</t>
    </rPh>
    <rPh sb="7" eb="9">
      <t>キキン</t>
    </rPh>
    <phoneticPr fontId="2"/>
  </si>
  <si>
    <t>環境整備基金</t>
    <rPh sb="0" eb="2">
      <t>カンキョウ</t>
    </rPh>
    <rPh sb="2" eb="4">
      <t>セイビ</t>
    </rPh>
    <rPh sb="4" eb="6">
      <t>キキン</t>
    </rPh>
    <phoneticPr fontId="2"/>
  </si>
  <si>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</si>
  <si>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</si>
  <si>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</si>
  <si>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</si>
  <si>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</si>
  <si>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</si>
  <si>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</si>
  <si>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</si>
  <si>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川場リゾート</t>
  </si>
  <si>
    <t>田園プラザ川場</t>
  </si>
  <si>
    <t>川場村土地開発公社</t>
  </si>
  <si>
    <t>ウッドビレジ川場</t>
  </si>
  <si>
    <t>-</t>
    <phoneticPr fontId="2"/>
  </si>
  <si>
    <t>令和5年度解散</t>
    <rPh sb="0" eb="2">
      <t>レイワ</t>
    </rPh>
    <rPh sb="3" eb="5">
      <t>ネンド</t>
    </rPh>
    <rPh sb="5" eb="7">
      <t>カイサン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</si>
</sst>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9FA-48CB-BFCA-E4199CB4FF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242893</c:v>
                </c:pt>
                <c:pt idx="1">
                  <c:v>190502</c:v>
                </c:pt>
                <c:pt idx="2">
                  <c:v>353384</c:v>
                </c:pt>
                <c:pt idx="3">
                  <c:v>660004</c:v>
                </c:pt>
                <c:pt idx="4">
                  <c:v>819516</c:v>
                </c:pt>
              </c:numCache>
            </c:numRef>
          </c:val>
          <c:smooth val="0"/>
          <c:extLst>
            <c:ext xmlns:c16="http://schemas.microsoft.com/office/drawing/2014/chart" uri="{C3380CC4-5D6E-409C-BE32-E72D297353CC}">
              <c16:uniqueId val="{00000001-F9FA-48CB-BFCA-E4199CB4FF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13.99</c:v>
                </c:pt>
                <c:pt idx="1">
                  <c:v>13.98</c:v>
                </c:pt>
                <c:pt idx="2">
                  <c:v>13.6</c:v>
                </c:pt>
                <c:pt idx="3">
                  <c:v>24.44</c:v>
                </c:pt>
                <c:pt idx="4">
                  <c:v>20.21</c:v>
                </c:pt>
              </c:numCache>
            </c:numRef>
          </c:val>
          <c:extLst>
            <c:ext xmlns:c16="http://schemas.microsoft.com/office/drawing/2014/chart" uri="{C3380CC4-5D6E-409C-BE32-E72D297353CC}">
              <c16:uniqueId val="{00000000-9921-49E4-8F71-F647E4EA97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28.17</c:v>
                </c:pt>
                <c:pt idx="1">
                  <c:v>35.380000000000003</c:v>
                </c:pt>
                <c:pt idx="2">
                  <c:v>38.49</c:v>
                </c:pt>
                <c:pt idx="3">
                  <c:v>29.68</c:v>
                </c:pt>
                <c:pt idx="4">
                  <c:v>29.59</c:v>
                </c:pt>
              </c:numCache>
            </c:numRef>
          </c:val>
          <c:extLst>
            <c:ext xmlns:c16="http://schemas.microsoft.com/office/drawing/2014/chart" uri="{C3380CC4-5D6E-409C-BE32-E72D297353CC}">
              <c16:uniqueId val="{00000001-9921-49E4-8F71-F647E4EA97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c:v>
                </c:pt>
                <c:pt idx="1">
                  <c:v>2.62</c:v>
                </c:pt>
                <c:pt idx="2">
                  <c:v>0.91</c:v>
                </c:pt>
                <c:pt idx="3">
                  <c:v>-6.91</c:v>
                </c:pt>
                <c:pt idx="4">
                  <c:v>-19.73</c:v>
                </c:pt>
              </c:numCache>
            </c:numRef>
          </c:val>
          <c:smooth val="0"/>
          <c:extLst>
            <c:ext xmlns:c16="http://schemas.microsoft.com/office/drawing/2014/chart" uri="{C3380CC4-5D6E-409C-BE32-E72D297353CC}">
              <c16:uniqueId val="{00000002-9921-49E4-8F71-F647E4EA97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D4-423D-A3E3-F0CE0D41E5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D4-423D-A3E3-F0CE0D41E5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D4-423D-A3E3-F0CE0D41E5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D4-423D-A3E3-F0CE0D41E527}"/>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7.0000000000000007E-2</c:v>
                </c:pt>
                <c:pt idx="4">
                  <c:v>#N/A</c:v>
                </c:pt>
                <c:pt idx="5">
                  <c:v>0.2</c:v>
                </c:pt>
                <c:pt idx="6">
                  <c:v>#N/A</c:v>
                </c:pt>
                <c:pt idx="7">
                  <c:v>0.48</c:v>
                </c:pt>
                <c:pt idx="8">
                  <c:v>#N/A</c:v>
                </c:pt>
                <c:pt idx="9">
                  <c:v>0.02</c:v>
                </c:pt>
              </c:numCache>
            </c:numRef>
          </c:val>
          <c:extLst>
            <c:ext xmlns:c16="http://schemas.microsoft.com/office/drawing/2014/chart" uri="{C3380CC4-5D6E-409C-BE32-E72D297353CC}">
              <c16:uniqueId val="{00000004-AAD4-423D-A3E3-F0CE0D41E527}"/>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0.17</c:v>
                </c:pt>
                <c:pt idx="4">
                  <c:v>#N/A</c:v>
                </c:pt>
                <c:pt idx="5">
                  <c:v>0.19</c:v>
                </c:pt>
                <c:pt idx="6">
                  <c:v>#N/A</c:v>
                </c:pt>
                <c:pt idx="7">
                  <c:v>0.26</c:v>
                </c:pt>
                <c:pt idx="8">
                  <c:v>#N/A</c:v>
                </c:pt>
                <c:pt idx="9">
                  <c:v>0.1</c:v>
                </c:pt>
              </c:numCache>
            </c:numRef>
          </c:val>
          <c:extLst>
            <c:ext xmlns:c16="http://schemas.microsoft.com/office/drawing/2014/chart" uri="{C3380CC4-5D6E-409C-BE32-E72D297353CC}">
              <c16:uniqueId val="{00000005-AAD4-423D-A3E3-F0CE0D41E52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0.1</c:v>
                </c:pt>
                <c:pt idx="4">
                  <c:v>#N/A</c:v>
                </c:pt>
                <c:pt idx="5">
                  <c:v>0.35</c:v>
                </c:pt>
                <c:pt idx="6">
                  <c:v>#N/A</c:v>
                </c:pt>
                <c:pt idx="7">
                  <c:v>0.49</c:v>
                </c:pt>
                <c:pt idx="8">
                  <c:v>#N/A</c:v>
                </c:pt>
                <c:pt idx="9">
                  <c:v>0.35</c:v>
                </c:pt>
              </c:numCache>
            </c:numRef>
          </c:val>
          <c:extLst>
            <c:ext xmlns:c16="http://schemas.microsoft.com/office/drawing/2014/chart" uri="{C3380CC4-5D6E-409C-BE32-E72D297353CC}">
              <c16:uniqueId val="{00000006-AAD4-423D-A3E3-F0CE0D41E527}"/>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0.76</c:v>
                </c:pt>
                <c:pt idx="2">
                  <c:v>#N/A</c:v>
                </c:pt>
                <c:pt idx="3">
                  <c:v>1.59</c:v>
                </c:pt>
                <c:pt idx="4">
                  <c:v>#N/A</c:v>
                </c:pt>
                <c:pt idx="5">
                  <c:v>1.56</c:v>
                </c:pt>
                <c:pt idx="6">
                  <c:v>#N/A</c:v>
                </c:pt>
                <c:pt idx="7">
                  <c:v>1.42</c:v>
                </c:pt>
                <c:pt idx="8">
                  <c:v>#N/A</c:v>
                </c:pt>
                <c:pt idx="9">
                  <c:v>1.61</c:v>
                </c:pt>
              </c:numCache>
            </c:numRef>
          </c:val>
          <c:extLst>
            <c:ext xmlns:c16="http://schemas.microsoft.com/office/drawing/2014/chart" uri="{C3380CC4-5D6E-409C-BE32-E72D297353CC}">
              <c16:uniqueId val="{00000007-AAD4-423D-A3E3-F0CE0D41E527}"/>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0.62</c:v>
                </c:pt>
                <c:pt idx="2">
                  <c:v>#N/A</c:v>
                </c:pt>
                <c:pt idx="3">
                  <c:v>0.7</c:v>
                </c:pt>
                <c:pt idx="4">
                  <c:v>#N/A</c:v>
                </c:pt>
                <c:pt idx="5">
                  <c:v>1.38</c:v>
                </c:pt>
                <c:pt idx="6">
                  <c:v>#N/A</c:v>
                </c:pt>
                <c:pt idx="7">
                  <c:v>2.34</c:v>
                </c:pt>
                <c:pt idx="8">
                  <c:v>#N/A</c:v>
                </c:pt>
                <c:pt idx="9">
                  <c:v>1.71</c:v>
                </c:pt>
              </c:numCache>
            </c:numRef>
          </c:val>
          <c:extLst>
            <c:ext xmlns:c16="http://schemas.microsoft.com/office/drawing/2014/chart" uri="{C3380CC4-5D6E-409C-BE32-E72D297353CC}">
              <c16:uniqueId val="{00000008-AAD4-423D-A3E3-F0CE0D41E5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13.99</c:v>
                </c:pt>
                <c:pt idx="2">
                  <c:v>#N/A</c:v>
                </c:pt>
                <c:pt idx="3">
                  <c:v>13.97</c:v>
                </c:pt>
                <c:pt idx="4">
                  <c:v>#N/A</c:v>
                </c:pt>
                <c:pt idx="5">
                  <c:v>13.59</c:v>
                </c:pt>
                <c:pt idx="6">
                  <c:v>#N/A</c:v>
                </c:pt>
                <c:pt idx="7">
                  <c:v>24.44</c:v>
                </c:pt>
                <c:pt idx="8">
                  <c:v>#N/A</c:v>
                </c:pt>
                <c:pt idx="9">
                  <c:v>20.2</c:v>
                </c:pt>
              </c:numCache>
            </c:numRef>
          </c:val>
          <c:extLst>
            <c:ext xmlns:c16="http://schemas.microsoft.com/office/drawing/2014/chart" uri="{C3380CC4-5D6E-409C-BE32-E72D297353CC}">
              <c16:uniqueId val="{00000009-AAD4-423D-A3E3-F0CE0D41E5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197</c:v>
                </c:pt>
                <c:pt idx="5">
                  <c:v>199</c:v>
                </c:pt>
                <c:pt idx="8">
                  <c:v>204</c:v>
                </c:pt>
                <c:pt idx="11">
                  <c:v>205</c:v>
                </c:pt>
                <c:pt idx="14">
                  <c:v>192</c:v>
                </c:pt>
              </c:numCache>
            </c:numRef>
          </c:val>
          <c:extLst>
            <c:ext xmlns:c16="http://schemas.microsoft.com/office/drawing/2014/chart" uri="{C3380CC4-5D6E-409C-BE32-E72D297353CC}">
              <c16:uniqueId val="{00000000-439D-47E4-8946-D4EC5B1672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9D-47E4-8946-D4EC5B1672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9D-47E4-8946-D4EC5B1672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8</c:v>
                </c:pt>
                <c:pt idx="6">
                  <c:v>9</c:v>
                </c:pt>
                <c:pt idx="9">
                  <c:v>9</c:v>
                </c:pt>
                <c:pt idx="12">
                  <c:v>9</c:v>
                </c:pt>
              </c:numCache>
            </c:numRef>
          </c:val>
          <c:extLst>
            <c:ext xmlns:c16="http://schemas.microsoft.com/office/drawing/2014/chart" uri="{C3380CC4-5D6E-409C-BE32-E72D297353CC}">
              <c16:uniqueId val="{00000003-439D-47E4-8946-D4EC5B1672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c:v>
                </c:pt>
                <c:pt idx="3">
                  <c:v>112</c:v>
                </c:pt>
                <c:pt idx="6">
                  <c:v>103</c:v>
                </c:pt>
                <c:pt idx="9">
                  <c:v>124</c:v>
                </c:pt>
                <c:pt idx="12">
                  <c:v>122</c:v>
                </c:pt>
              </c:numCache>
            </c:numRef>
          </c:val>
          <c:extLst>
            <c:ext xmlns:c16="http://schemas.microsoft.com/office/drawing/2014/chart" uri="{C3380CC4-5D6E-409C-BE32-E72D297353CC}">
              <c16:uniqueId val="{00000004-439D-47E4-8946-D4EC5B1672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9D-47E4-8946-D4EC5B1672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9D-47E4-8946-D4EC5B1672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201</c:v>
                </c:pt>
                <c:pt idx="3">
                  <c:v>219</c:v>
                </c:pt>
                <c:pt idx="6">
                  <c:v>233</c:v>
                </c:pt>
                <c:pt idx="9">
                  <c:v>300</c:v>
                </c:pt>
                <c:pt idx="12">
                  <c:v>376</c:v>
                </c:pt>
              </c:numCache>
            </c:numRef>
          </c:val>
          <c:extLst>
            <c:ext xmlns:c16="http://schemas.microsoft.com/office/drawing/2014/chart" uri="{C3380CC4-5D6E-409C-BE32-E72D297353CC}">
              <c16:uniqueId val="{00000007-439D-47E4-8946-D4EC5B1672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140</c:v>
                </c:pt>
                <c:pt idx="5">
                  <c:v>#N/A</c:v>
                </c:pt>
                <c:pt idx="6">
                  <c:v>#N/A</c:v>
                </c:pt>
                <c:pt idx="7">
                  <c:v>141</c:v>
                </c:pt>
                <c:pt idx="8">
                  <c:v>#N/A</c:v>
                </c:pt>
                <c:pt idx="9">
                  <c:v>#N/A</c:v>
                </c:pt>
                <c:pt idx="10">
                  <c:v>228</c:v>
                </c:pt>
                <c:pt idx="11">
                  <c:v>#N/A</c:v>
                </c:pt>
                <c:pt idx="12">
                  <c:v>#N/A</c:v>
                </c:pt>
                <c:pt idx="13">
                  <c:v>315</c:v>
                </c:pt>
                <c:pt idx="14">
                  <c:v>#N/A</c:v>
                </c:pt>
              </c:numCache>
            </c:numRef>
          </c:val>
          <c:smooth val="0"/>
          <c:extLst>
            <c:ext xmlns:c16="http://schemas.microsoft.com/office/drawing/2014/chart" uri="{C3380CC4-5D6E-409C-BE32-E72D297353CC}">
              <c16:uniqueId val="{00000008-439D-47E4-8946-D4EC5B1672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2113</c:v>
                </c:pt>
                <c:pt idx="5">
                  <c:v>2037</c:v>
                </c:pt>
                <c:pt idx="8">
                  <c:v>2108</c:v>
                </c:pt>
                <c:pt idx="11">
                  <c:v>2116</c:v>
                </c:pt>
                <c:pt idx="14">
                  <c:v>2346</c:v>
                </c:pt>
              </c:numCache>
            </c:numRef>
          </c:val>
          <c:extLst>
            <c:ext xmlns:c16="http://schemas.microsoft.com/office/drawing/2014/chart" uri="{C3380CC4-5D6E-409C-BE32-E72D297353CC}">
              <c16:uniqueId val="{00000000-3F0A-4879-9209-CC3F908C8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0A-4879-9209-CC3F908C8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1342</c:v>
                </c:pt>
                <c:pt idx="5">
                  <c:v>1403</c:v>
                </c:pt>
                <c:pt idx="8">
                  <c:v>1503</c:v>
                </c:pt>
                <c:pt idx="11">
                  <c:v>1306</c:v>
                </c:pt>
                <c:pt idx="14">
                  <c:v>1174</c:v>
                </c:pt>
              </c:numCache>
            </c:numRef>
          </c:val>
          <c:extLst>
            <c:ext xmlns:c16="http://schemas.microsoft.com/office/drawing/2014/chart" uri="{C3380CC4-5D6E-409C-BE32-E72D297353CC}">
              <c16:uniqueId val="{00000002-3F0A-4879-9209-CC3F908C8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0A-4879-9209-CC3F908C8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0A-4879-9209-CC3F908C8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33</c:v>
                </c:pt>
                <c:pt idx="6">
                  <c:v>0</c:v>
                </c:pt>
                <c:pt idx="9">
                  <c:v>0</c:v>
                </c:pt>
                <c:pt idx="12">
                  <c:v>0</c:v>
                </c:pt>
              </c:numCache>
            </c:numRef>
          </c:val>
          <c:extLst>
            <c:ext xmlns:c16="http://schemas.microsoft.com/office/drawing/2014/chart" uri="{C3380CC4-5D6E-409C-BE32-E72D297353CC}">
              <c16:uniqueId val="{00000005-3F0A-4879-9209-CC3F908C8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507</c:v>
                </c:pt>
                <c:pt idx="3">
                  <c:v>419</c:v>
                </c:pt>
                <c:pt idx="6">
                  <c:v>429</c:v>
                </c:pt>
                <c:pt idx="9">
                  <c:v>439</c:v>
                </c:pt>
                <c:pt idx="12">
                  <c:v>428</c:v>
                </c:pt>
              </c:numCache>
            </c:numRef>
          </c:val>
          <c:extLst>
            <c:ext xmlns:c16="http://schemas.microsoft.com/office/drawing/2014/chart" uri="{C3380CC4-5D6E-409C-BE32-E72D297353CC}">
              <c16:uniqueId val="{00000006-3F0A-4879-9209-CC3F908C8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c:v>
                </c:pt>
                <c:pt idx="3">
                  <c:v>68</c:v>
                </c:pt>
                <c:pt idx="6">
                  <c:v>66</c:v>
                </c:pt>
                <c:pt idx="9">
                  <c:v>58</c:v>
                </c:pt>
                <c:pt idx="12">
                  <c:v>51</c:v>
                </c:pt>
              </c:numCache>
            </c:numRef>
          </c:val>
          <c:extLst>
            <c:ext xmlns:c16="http://schemas.microsoft.com/office/drawing/2014/chart" uri="{C3380CC4-5D6E-409C-BE32-E72D297353CC}">
              <c16:uniqueId val="{00000007-3F0A-4879-9209-CC3F908C8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1083</c:v>
                </c:pt>
                <c:pt idx="3">
                  <c:v>1007</c:v>
                </c:pt>
                <c:pt idx="6">
                  <c:v>869</c:v>
                </c:pt>
                <c:pt idx="9">
                  <c:v>773</c:v>
                </c:pt>
                <c:pt idx="12">
                  <c:v>736</c:v>
                </c:pt>
              </c:numCache>
            </c:numRef>
          </c:val>
          <c:extLst>
            <c:ext xmlns:c16="http://schemas.microsoft.com/office/drawing/2014/chart" uri="{C3380CC4-5D6E-409C-BE32-E72D297353CC}">
              <c16:uniqueId val="{00000008-3F0A-4879-9209-CC3F908C8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172</c:v>
                </c:pt>
                <c:pt idx="9">
                  <c:v>172</c:v>
                </c:pt>
                <c:pt idx="12">
                  <c:v>0</c:v>
                </c:pt>
              </c:numCache>
            </c:numRef>
          </c:val>
          <c:extLst>
            <c:ext xmlns:c16="http://schemas.microsoft.com/office/drawing/2014/chart" uri="{C3380CC4-5D6E-409C-BE32-E72D297353CC}">
              <c16:uniqueId val="{00000009-3F0A-4879-9209-CC3F908C8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2158</c:v>
                </c:pt>
                <c:pt idx="3">
                  <c:v>2147</c:v>
                </c:pt>
                <c:pt idx="6">
                  <c:v>2627</c:v>
                </c:pt>
                <c:pt idx="9">
                  <c:v>3556</c:v>
                </c:pt>
                <c:pt idx="12">
                  <c:v>4796</c:v>
                </c:pt>
              </c:numCache>
            </c:numRef>
          </c:val>
          <c:extLst>
            <c:ext xmlns:c16="http://schemas.microsoft.com/office/drawing/2014/chart" uri="{C3380CC4-5D6E-409C-BE32-E72D297353CC}">
              <c16:uniqueId val="{0000000A-3F0A-4879-9209-CC3F908C8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373</c:v>
                </c:pt>
                <c:pt idx="2">
                  <c:v>#N/A</c:v>
                </c:pt>
                <c:pt idx="3">
                  <c:v>#N/A</c:v>
                </c:pt>
                <c:pt idx="4">
                  <c:v>233</c:v>
                </c:pt>
                <c:pt idx="5">
                  <c:v>#N/A</c:v>
                </c:pt>
                <c:pt idx="6">
                  <c:v>#N/A</c:v>
                </c:pt>
                <c:pt idx="7">
                  <c:v>551</c:v>
                </c:pt>
                <c:pt idx="8">
                  <c:v>#N/A</c:v>
                </c:pt>
                <c:pt idx="9">
                  <c:v>#N/A</c:v>
                </c:pt>
                <c:pt idx="10">
                  <c:v>1576</c:v>
                </c:pt>
                <c:pt idx="11">
                  <c:v>#N/A</c:v>
                </c:pt>
                <c:pt idx="12">
                  <c:v>#N/A</c:v>
                </c:pt>
                <c:pt idx="13">
                  <c:v>2491</c:v>
                </c:pt>
                <c:pt idx="14">
                  <c:v>#N/A</c:v>
                </c:pt>
              </c:numCache>
            </c:numRef>
          </c:val>
          <c:smooth val="0"/>
          <c:extLst>
            <c:ext xmlns:c16="http://schemas.microsoft.com/office/drawing/2014/chart" uri="{C3380CC4-5D6E-409C-BE32-E72D297353CC}">
              <c16:uniqueId val="{0000000B-3F0A-4879-9209-CC3F908C8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765</c:v>
                </c:pt>
                <c:pt idx="1">
                  <c:v>570</c:v>
                </c:pt>
                <c:pt idx="2">
                  <c:v>570</c:v>
                </c:pt>
              </c:numCache>
            </c:numRef>
          </c:val>
          <c:extLst>
            <c:ext xmlns:c16="http://schemas.microsoft.com/office/drawing/2014/chart" uri="{C3380CC4-5D6E-409C-BE32-E72D297353CC}">
              <c16:uniqueId val="{00000000-8E9A-48F6-A412-4A54979CD8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c:v>
                </c:pt>
                <c:pt idx="1">
                  <c:v>13</c:v>
                </c:pt>
                <c:pt idx="2">
                  <c:v>14</c:v>
                </c:pt>
              </c:numCache>
            </c:numRef>
          </c:val>
          <c:extLst>
            <c:ext xmlns:c16="http://schemas.microsoft.com/office/drawing/2014/chart" uri="{C3380CC4-5D6E-409C-BE32-E72D297353CC}">
              <c16:uniqueId val="{00000001-8E9A-48F6-A412-4A54979CD8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c:v>
                </c:pt>
                <c:pt idx="1">
                  <c:v>594</c:v>
                </c:pt>
                <c:pt idx="2">
                  <c:v>435</c:v>
                </c:pt>
              </c:numCache>
            </c:numRef>
          </c:val>
          <c:extLst>
            <c:ext xmlns:c16="http://schemas.microsoft.com/office/drawing/2014/chart" uri="{C3380CC4-5D6E-409C-BE32-E72D297353CC}">
              <c16:uniqueId val="{00000002-8E9A-48F6-A412-4A54979CD8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村税の収納率は高いものの、若者の流出や出生数の減少により、自主財源の確保が今後も難しくなることが見込まれる。</a:t>
          </a:r>
        </a:p>
        <a:p>
          <a:r>
            <a:rPr kumimoji="1" lang="ja-JP" altLang="en-US" sz="1300">
              <a:latin typeface="ＭＳ Ｐゴシック" panose="020B0600070205080204" pitchFamily="50" charset="-128"/>
              <a:ea typeface="ＭＳ Ｐゴシック" panose="020B0600070205080204" pitchFamily="50" charset="-128"/>
            </a:rPr>
            <a:t>　企業誘致や若者定住対策等の取組みを継続することで人口減少を食い止め、財政基盤の強化を図っていく。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過去数年間は類似団体数値を下回っていたものの令和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超過しており、ここ数年間で数値は上昇している。令和２～５年度にかけて実施した役場庁舎整備事業や令和５年度から開始した小中一貫校建設事業、物価高騰などの影響を受け、公債費や物件費が特に増大したこと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公債費については財政状況を踏まえながら削減に努める。物件費については、人手不足等の課題がある中、工夫して委託料を削減するなどの検討が必要となる。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64</xdr:row>
      <xdr:rowOff>127846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55325"/>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9787"/>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56515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978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63</xdr:row>
      <xdr:rowOff>98213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864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3175</xdr:rowOff>
    </xdr:from>
    <xdr:to>
      <xdr:col>19</xdr:col>
      <xdr:colOff>184150</xdr:colOff>
      <xdr:row>63</xdr:row>
      <xdr:rowOff>104775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人件費に大きな増減はないが、今後給与改定等により増加する見通しである。</a:t>
          </a:r>
        </a:p>
        <a:p>
          <a:r>
            <a:rPr kumimoji="1" lang="ja-JP" altLang="en-US" sz="1300">
              <a:latin typeface="ＭＳ Ｐゴシック" panose="020B0600070205080204" pitchFamily="50" charset="-128"/>
              <a:ea typeface="ＭＳ Ｐゴシック" panose="020B0600070205080204" pitchFamily="50" charset="-128"/>
            </a:rPr>
            <a:t>　物件費は約</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が、ふるさと納税寄附額の増加により募集経費が増大するなど歳入確保に必要な経費が増加している背景もある。今後は自治体情報システムの標準化にかかる費用など固定費が増加する見込みであり、物件費削減を一層推進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33764</xdr:rowOff>
    </xdr:from>
    <xdr:to>
      <xdr:col>23</xdr:col>
      <xdr:colOff>133350</xdr:colOff>
      <xdr:row>82</xdr:row>
      <xdr:rowOff>34610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266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33764</xdr:rowOff>
    </xdr:from>
    <xdr:to>
      <xdr:col>19</xdr:col>
      <xdr:colOff>133350</xdr:colOff>
      <xdr:row>82</xdr:row>
      <xdr:rowOff>58246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2664"/>
          <a:ext cx="889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1581</xdr:rowOff>
    </xdr:from>
    <xdr:to>
      <xdr:col>15</xdr:col>
      <xdr:colOff>82550</xdr:colOff>
      <xdr:row>82</xdr:row>
      <xdr:rowOff>58246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60481"/>
          <a:ext cx="889000" cy="5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162454</xdr:rowOff>
    </xdr:from>
    <xdr:to>
      <xdr:col>11</xdr:col>
      <xdr:colOff>31750</xdr:colOff>
      <xdr:row>82</xdr:row>
      <xdr:rowOff>1581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9904"/>
          <a:ext cx="889000" cy="1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155260</xdr:rowOff>
    </xdr:from>
    <xdr:to>
      <xdr:col>23</xdr:col>
      <xdr:colOff>184150</xdr:colOff>
      <xdr:row>82</xdr:row>
      <xdr:rowOff>85410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76537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154414</xdr:rowOff>
    </xdr:from>
    <xdr:to>
      <xdr:col>19</xdr:col>
      <xdr:colOff>184150</xdr:colOff>
      <xdr:row>82</xdr:row>
      <xdr:rowOff>84564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94741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7446</xdr:rowOff>
    </xdr:from>
    <xdr:to>
      <xdr:col>15</xdr:col>
      <xdr:colOff>133350</xdr:colOff>
      <xdr:row>82</xdr:row>
      <xdr:rowOff>109046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119223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122231</xdr:rowOff>
    </xdr:from>
    <xdr:to>
      <xdr:col>11</xdr:col>
      <xdr:colOff>82550</xdr:colOff>
      <xdr:row>82</xdr:row>
      <xdr:rowOff>52381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62558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111654</xdr:rowOff>
    </xdr:from>
    <xdr:to>
      <xdr:col>7</xdr:col>
      <xdr:colOff>31750</xdr:colOff>
      <xdr:row>82</xdr:row>
      <xdr:rowOff>41804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51981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7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高年齢層の給与水準の高い職員が多いものの、退職者数に対して新規職員を採用しているため、今後数値は微減していくと思われる。</a:t>
          </a:r>
        </a:p>
        <a:p>
          <a:r>
            <a:rPr kumimoji="1" lang="ja-JP" altLang="en-US" sz="1300">
              <a:latin typeface="ＭＳ Ｐゴシック" panose="020B0600070205080204" pitchFamily="50" charset="-128"/>
              <a:ea typeface="ＭＳ Ｐゴシック" panose="020B0600070205080204" pitchFamily="50" charset="-128"/>
            </a:rPr>
            <a:t>　今後も数値に注意し適正な運営に努める。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111125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4885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111125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91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74930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86995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平成の大合併において自主自立を選択</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し、経費の節減を実施するため職員数を抑制してきた。</a:t>
          </a:r>
        </a:p>
        <a:p>
          <a:r>
            <a:rPr kumimoji="1" lang="ja-JP" altLang="en-US" sz="1300">
              <a:latin typeface="ＭＳ Ｐゴシック" panose="020B0600070205080204" pitchFamily="50" charset="-128"/>
              <a:ea typeface="ＭＳ Ｐゴシック" panose="020B0600070205080204" pitchFamily="50" charset="-128"/>
            </a:rPr>
            <a:t>　しかし、近年は業務の多様化等により事務量が増加していることから、一定の職員数を維持している。今後も行財政規模、住民のニーズに見合った水準で職員数を管理していく。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96838</xdr:rowOff>
    </xdr:from>
    <xdr:to>
      <xdr:col>81</xdr:col>
      <xdr:colOff>44450</xdr:colOff>
      <xdr:row>58</xdr:row>
      <xdr:rowOff>120364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040938"/>
          <a:ext cx="838200" cy="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120364</xdr:rowOff>
    </xdr:from>
    <xdr:to>
      <xdr:col>77</xdr:col>
      <xdr:colOff>44450</xdr:colOff>
      <xdr:row>58</xdr:row>
      <xdr:rowOff>137557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064464"/>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131525</xdr:rowOff>
    </xdr:from>
    <xdr:to>
      <xdr:col>72</xdr:col>
      <xdr:colOff>203200</xdr:colOff>
      <xdr:row>58</xdr:row>
      <xdr:rowOff>137557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756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124889</xdr:rowOff>
    </xdr:from>
    <xdr:to>
      <xdr:col>68</xdr:col>
      <xdr:colOff>152400</xdr:colOff>
      <xdr:row>58</xdr:row>
      <xdr:rowOff>131525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68989"/>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46038</xdr:rowOff>
    </xdr:from>
    <xdr:to>
      <xdr:col>81</xdr:col>
      <xdr:colOff>95250</xdr:colOff>
      <xdr:row>58</xdr:row>
      <xdr:rowOff>147638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138765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1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69564</xdr:rowOff>
    </xdr:from>
    <xdr:to>
      <xdr:col>77</xdr:col>
      <xdr:colOff>95250</xdr:colOff>
      <xdr:row>58</xdr:row>
      <xdr:rowOff>171164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9891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8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86757</xdr:rowOff>
    </xdr:from>
    <xdr:to>
      <xdr:col>73</xdr:col>
      <xdr:colOff>44450</xdr:colOff>
      <xdr:row>59</xdr:row>
      <xdr:rowOff>16907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27084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9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80725</xdr:rowOff>
    </xdr:from>
    <xdr:to>
      <xdr:col>68</xdr:col>
      <xdr:colOff>203200</xdr:colOff>
      <xdr:row>59</xdr:row>
      <xdr:rowOff>10875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21052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79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74089</xdr:rowOff>
    </xdr:from>
    <xdr:to>
      <xdr:col>64</xdr:col>
      <xdr:colOff>152400</xdr:colOff>
      <xdr:row>59</xdr:row>
      <xdr:rowOff>4239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14416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8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役場庁舎整備事業（令和２～５年度）、小中一貫校建設事業（令和５～６年度）のため借り入れた地方債により公債費が増加し、類似団体と比べても高い水準となった。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今後、新たな起債発行時には財政的に有利な起債、償還方法の検討を徹底し、計画的な繰上償還を実施するなど、実質公債費比率を適正な基準の範囲内にとどめられるよう公債費を管理していく。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7912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43</xdr:row>
      <xdr:rowOff>6773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5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121920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121920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5944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127423</xdr:rowOff>
    </xdr:from>
    <xdr:to>
      <xdr:col>77</xdr:col>
      <xdr:colOff>95250</xdr:colOff>
      <xdr:row>43</xdr:row>
      <xdr:rowOff>57573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42350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整備事業（令和２～５年度）、小中一貫校建設事業（令和５～６年度）のため借り入れた地方債により起債残高が大幅に増加した。今後は財政健全化判断比率の推計を踏まえた地方債の借入れを実施し、適正な水準を保持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111639</xdr:rowOff>
    </xdr:from>
    <xdr:to>
      <xdr:col>81</xdr:col>
      <xdr:colOff>44450</xdr:colOff>
      <xdr:row>23</xdr:row>
      <xdr:rowOff>21046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369189"/>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95371</xdr:rowOff>
    </xdr:from>
    <xdr:to>
      <xdr:col>77</xdr:col>
      <xdr:colOff>44450</xdr:colOff>
      <xdr:row>19</xdr:row>
      <xdr:rowOff>111639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67121"/>
          <a:ext cx="889000" cy="70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79526</xdr:rowOff>
    </xdr:from>
    <xdr:to>
      <xdr:col>72</xdr:col>
      <xdr:colOff>203200</xdr:colOff>
      <xdr:row>15</xdr:row>
      <xdr:rowOff>95371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79826"/>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79526</xdr:rowOff>
    </xdr:from>
    <xdr:to>
      <xdr:col>68</xdr:col>
      <xdr:colOff>152400</xdr:colOff>
      <xdr:row>15</xdr:row>
      <xdr:rowOff>22981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7982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141696</xdr:rowOff>
    </xdr:from>
    <xdr:to>
      <xdr:col>81</xdr:col>
      <xdr:colOff>95250</xdr:colOff>
      <xdr:row>23</xdr:row>
      <xdr:rowOff>71846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9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37573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80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60839</xdr:rowOff>
    </xdr:from>
    <xdr:to>
      <xdr:col>77</xdr:col>
      <xdr:colOff>95250</xdr:colOff>
      <xdr:row>19</xdr:row>
      <xdr:rowOff>162439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147216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40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44571</xdr:rowOff>
    </xdr:from>
    <xdr:to>
      <xdr:col>73</xdr:col>
      <xdr:colOff>44450</xdr:colOff>
      <xdr:row>15</xdr:row>
      <xdr:rowOff>146171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130948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0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28726</xdr:rowOff>
    </xdr:from>
    <xdr:to>
      <xdr:col>68</xdr:col>
      <xdr:colOff>203200</xdr:colOff>
      <xdr:row>14</xdr:row>
      <xdr:rowOff>130326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115103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143631</xdr:rowOff>
    </xdr:from>
    <xdr:to>
      <xdr:col>64</xdr:col>
      <xdr:colOff>152400</xdr:colOff>
      <xdr:row>15</xdr:row>
      <xdr:rowOff>73781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58558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数値としては前年度と同水準となったが、今後は給与改定等により人件費が増加する見込みである。（職員数は現状維持していく予定。）</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ふるさと納税寄附額の増加による募集経費の増加、役場庁舎の移転に伴う新庁舎での電気料増加などが影響し、対前年度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物件費は、経常経費の中でも大きな比率を占めていることから、抑制に向けて事業の精査、業務の縮小等も検討していく必要がある。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159004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582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80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71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108204</xdr:rowOff>
    </xdr:from>
    <xdr:to>
      <xdr:col>82</xdr:col>
      <xdr:colOff>158750</xdr:colOff>
      <xdr:row>19</xdr:row>
      <xdr:rowOff>38354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80281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障害者自立支援福祉サービス給付費、子どものための教育・保育給付費負担金等が増加し、対前年度で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子どもに対する援助は継続して実施しており、高齢者への援助は高齢化により今後も高水準になると見込まれるため、扶助費は次年度以降も同水準か微増が見込まれる。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152400</xdr:rowOff>
    </xdr:from>
    <xdr:to>
      <xdr:col>6</xdr:col>
      <xdr:colOff>171450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維持補修費は前年度に比べ減少（</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ポイント）した一方、特別会計への繰出金が増加（</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維持修繕費については施設の老朽化により今後も増加が見込まれる。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繰出金については下水道事業特別会計への繰出金が多くを占めており、自立した経営の推進により一般会計の負担を減らしていく方針である。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xdr:rowOff>
    </xdr:from>
    <xdr:to>
      <xdr:col>82</xdr:col>
      <xdr:colOff>107950</xdr:colOff>
      <xdr:row>57</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7796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785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785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127635</xdr:rowOff>
    </xdr:from>
    <xdr:to>
      <xdr:col>82</xdr:col>
      <xdr:colOff>158750</xdr:colOff>
      <xdr:row>57</xdr:row>
      <xdr:rowOff>57785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144162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5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一部事務組合への負担金や、村の基幹産業である農業、観光関係の補助金、負担金等が多くを占めている。</a:t>
          </a:r>
        </a:p>
        <a:p>
          <a:r>
            <a:rPr kumimoji="1" lang="ja-JP" altLang="en-US" sz="1200">
              <a:latin typeface="ＭＳ Ｐゴシック" panose="020B0600070205080204" pitchFamily="50" charset="-128"/>
              <a:ea typeface="ＭＳ Ｐゴシック" panose="020B0600070205080204" pitchFamily="50" charset="-128"/>
            </a:rPr>
            <a:t>　村が加入する一部事務組合ではゴミ処理施設の整備計画を進めており、今後これにかかる負担金がさらに増加する見込みである。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村単独補助事業に関しては、社会情勢を踏まえつつ、必要に応じ既存補助事業の見直しも視野に入れ、適正な事業運営に努める。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169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役場庁舎整備事業（令和２～５年度）、小中一貫校建設事業（令和５～６年度）のため借り入れた地方債の影響により増加し、令和５年度は類似団体の数値を上回った。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今後は財政状況を注視しながら必要最低限の地方債発行、公債費の削減に努める。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77</xdr:row>
      <xdr:rowOff>39370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0962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76</xdr:row>
      <xdr:rowOff>66039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29476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物件費の増加（対前年度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ポイント）が影響し、類似団体平均を超える数値となった。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寄附額の増加により募集経費が増大するなど歳入確保に必要な経費が増加している背景がある一方、今後は自治体情報システムの標準化にかかる費用など固定費が増加する見込みである。加えて、物価高騰等の影響により燃料費等も増加する見込みで、今後の経費削減がより一層求められ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130811</xdr:rowOff>
    </xdr:from>
    <xdr:to>
      <xdr:col>82</xdr:col>
      <xdr:colOff>107950</xdr:colOff>
      <xdr:row>79</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0391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130811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819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819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100330</xdr:rowOff>
    </xdr:from>
    <xdr:to>
      <xdr:col>69</xdr:col>
      <xdr:colOff>92075</xdr:colOff>
      <xdr:row>79</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80011</xdr:rowOff>
    </xdr:from>
    <xdr:to>
      <xdr:col>78</xdr:col>
      <xdr:colOff>120650</xdr:colOff>
      <xdr:row>79</xdr:row>
      <xdr:rowOff>10161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166388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44466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64126</xdr:rowOff>
    </xdr:from>
    <xdr:to>
      <xdr:col>29</xdr:col>
      <xdr:colOff>127000</xdr:colOff>
      <xdr:row>18</xdr:row>
      <xdr:rowOff>76047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97851"/>
          <a:ext cx="647700" cy="1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75514</xdr:rowOff>
    </xdr:from>
    <xdr:to>
      <xdr:col>26</xdr:col>
      <xdr:colOff>50800</xdr:colOff>
      <xdr:row>18</xdr:row>
      <xdr:rowOff>76047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09239"/>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75514</xdr:rowOff>
    </xdr:from>
    <xdr:to>
      <xdr:col>22</xdr:col>
      <xdr:colOff>114300</xdr:colOff>
      <xdr:row>18</xdr:row>
      <xdr:rowOff>101452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9239"/>
          <a:ext cx="698500" cy="25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101452</xdr:rowOff>
    </xdr:from>
    <xdr:to>
      <xdr:col>18</xdr:col>
      <xdr:colOff>177800</xdr:colOff>
      <xdr:row>18</xdr:row>
      <xdr:rowOff>103025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5177"/>
          <a:ext cx="698500" cy="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13326</xdr:rowOff>
    </xdr:from>
    <xdr:to>
      <xdr:col>29</xdr:col>
      <xdr:colOff>177800</xdr:colOff>
      <xdr:row>18</xdr:row>
      <xdr:rowOff>114926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4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93353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25247</xdr:rowOff>
    </xdr:from>
    <xdr:to>
      <xdr:col>26</xdr:col>
      <xdr:colOff>101600</xdr:colOff>
      <xdr:row>18</xdr:row>
      <xdr:rowOff>126847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111624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24714</xdr:rowOff>
    </xdr:from>
    <xdr:to>
      <xdr:col>22</xdr:col>
      <xdr:colOff>165100</xdr:colOff>
      <xdr:row>18</xdr:row>
      <xdr:rowOff>126314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111091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50652</xdr:rowOff>
    </xdr:from>
    <xdr:to>
      <xdr:col>19</xdr:col>
      <xdr:colOff>38100</xdr:colOff>
      <xdr:row>18</xdr:row>
      <xdr:rowOff>152252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137029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52225</xdr:rowOff>
    </xdr:from>
    <xdr:to>
      <xdr:col>15</xdr:col>
      <xdr:colOff>101600</xdr:colOff>
      <xdr:row>18</xdr:row>
      <xdr:rowOff>153825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138602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287573</xdr:rowOff>
    </xdr:from>
    <xdr:to>
      <xdr:col>29</xdr:col>
      <xdr:colOff>127000</xdr:colOff>
      <xdr:row>35</xdr:row>
      <xdr:rowOff>77522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55023"/>
          <a:ext cx="647700" cy="132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77522</xdr:rowOff>
    </xdr:from>
    <xdr:to>
      <xdr:col>26</xdr:col>
      <xdr:colOff>50800</xdr:colOff>
      <xdr:row>35</xdr:row>
      <xdr:rowOff>211468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7872"/>
          <a:ext cx="698500" cy="13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211468</xdr:rowOff>
    </xdr:from>
    <xdr:to>
      <xdr:col>22</xdr:col>
      <xdr:colOff>114300</xdr:colOff>
      <xdr:row>35</xdr:row>
      <xdr:rowOff>215093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21818"/>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215093</xdr:rowOff>
    </xdr:from>
    <xdr:to>
      <xdr:col>18</xdr:col>
      <xdr:colOff>177800</xdr:colOff>
      <xdr:row>35</xdr:row>
      <xdr:rowOff>228137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25443"/>
          <a:ext cx="698500" cy="1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236773</xdr:rowOff>
    </xdr:from>
    <xdr:to>
      <xdr:col>29</xdr:col>
      <xdr:colOff>177800</xdr:colOff>
      <xdr:row>34</xdr:row>
      <xdr:rowOff>338373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0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81850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26722</xdr:rowOff>
    </xdr:from>
    <xdr:to>
      <xdr:col>26</xdr:col>
      <xdr:colOff>101600</xdr:colOff>
      <xdr:row>35</xdr:row>
      <xdr:rowOff>128322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138499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160668</xdr:rowOff>
    </xdr:from>
    <xdr:to>
      <xdr:col>22</xdr:col>
      <xdr:colOff>165100</xdr:colOff>
      <xdr:row>35</xdr:row>
      <xdr:rowOff>262268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247045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164293</xdr:rowOff>
    </xdr:from>
    <xdr:to>
      <xdr:col>19</xdr:col>
      <xdr:colOff>38100</xdr:colOff>
      <xdr:row>35</xdr:row>
      <xdr:rowOff>265893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250670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177337</xdr:rowOff>
    </xdr:from>
    <xdr:to>
      <xdr:col>15</xdr:col>
      <xdr:colOff>101600</xdr:colOff>
      <xdr:row>35</xdr:row>
      <xdr:rowOff>278937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263714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97588</xdr:rowOff>
    </xdr:from>
    <xdr:to>
      <xdr:col>24</xdr:col>
      <xdr:colOff>63500</xdr:colOff>
      <xdr:row>37</xdr:row>
      <xdr:rowOff>104038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1238"/>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92123</xdr:rowOff>
    </xdr:from>
    <xdr:to>
      <xdr:col>19</xdr:col>
      <xdr:colOff>177800</xdr:colOff>
      <xdr:row>37</xdr:row>
      <xdr:rowOff>104038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35773"/>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92123</xdr:rowOff>
    </xdr:from>
    <xdr:to>
      <xdr:col>15</xdr:col>
      <xdr:colOff>50800</xdr:colOff>
      <xdr:row>37</xdr:row>
      <xdr:rowOff>121016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5773"/>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121016</xdr:rowOff>
    </xdr:from>
    <xdr:to>
      <xdr:col>10</xdr:col>
      <xdr:colOff>114300</xdr:colOff>
      <xdr:row>37</xdr:row>
      <xdr:rowOff>123951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466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46788</xdr:rowOff>
    </xdr:from>
    <xdr:to>
      <xdr:col>24</xdr:col>
      <xdr:colOff>114300</xdr:colOff>
      <xdr:row>37</xdr:row>
      <xdr:rowOff>148388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133165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0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53238</xdr:rowOff>
    </xdr:from>
    <xdr:to>
      <xdr:col>20</xdr:col>
      <xdr:colOff>38100</xdr:colOff>
      <xdr:row>37</xdr:row>
      <xdr:rowOff>154838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145966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41323</xdr:rowOff>
    </xdr:from>
    <xdr:to>
      <xdr:col>15</xdr:col>
      <xdr:colOff>101600</xdr:colOff>
      <xdr:row>37</xdr:row>
      <xdr:rowOff>142923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134049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70216</xdr:rowOff>
    </xdr:from>
    <xdr:to>
      <xdr:col>10</xdr:col>
      <xdr:colOff>165100</xdr:colOff>
      <xdr:row>38</xdr:row>
      <xdr:rowOff>366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162943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73151</xdr:rowOff>
    </xdr:from>
    <xdr:to>
      <xdr:col>6</xdr:col>
      <xdr:colOff>38100</xdr:colOff>
      <xdr:row>38</xdr:row>
      <xdr:rowOff>3301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165878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114540</xdr:rowOff>
    </xdr:from>
    <xdr:to>
      <xdr:col>24</xdr:col>
      <xdr:colOff>63500</xdr:colOff>
      <xdr:row>57</xdr:row>
      <xdr:rowOff>119456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87190"/>
          <a:ext cx="8382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84205</xdr:rowOff>
    </xdr:from>
    <xdr:to>
      <xdr:col>19</xdr:col>
      <xdr:colOff>177800</xdr:colOff>
      <xdr:row>57</xdr:row>
      <xdr:rowOff>119456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56855"/>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84205</xdr:rowOff>
    </xdr:from>
    <xdr:to>
      <xdr:col>15</xdr:col>
      <xdr:colOff>50800</xdr:colOff>
      <xdr:row>57</xdr:row>
      <xdr:rowOff>158133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6855"/>
          <a:ext cx="889000" cy="7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158133</xdr:rowOff>
    </xdr:from>
    <xdr:to>
      <xdr:col>10</xdr:col>
      <xdr:colOff>114300</xdr:colOff>
      <xdr:row>57</xdr:row>
      <xdr:rowOff>169763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0783"/>
          <a:ext cx="889000" cy="1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63740</xdr:rowOff>
    </xdr:from>
    <xdr:to>
      <xdr:col>24</xdr:col>
      <xdr:colOff>114300</xdr:colOff>
      <xdr:row>57</xdr:row>
      <xdr:rowOff>165340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42167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68656</xdr:rowOff>
    </xdr:from>
    <xdr:to>
      <xdr:col>20</xdr:col>
      <xdr:colOff>38100</xdr:colOff>
      <xdr:row>57</xdr:row>
      <xdr:rowOff>170256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161383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3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33405</xdr:rowOff>
    </xdr:from>
    <xdr:to>
      <xdr:col>15</xdr:col>
      <xdr:colOff>101600</xdr:colOff>
      <xdr:row>57</xdr:row>
      <xdr:rowOff>135005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151532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107333</xdr:rowOff>
    </xdr:from>
    <xdr:to>
      <xdr:col>10</xdr:col>
      <xdr:colOff>165100</xdr:colOff>
      <xdr:row>58</xdr:row>
      <xdr:rowOff>37483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28610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118963</xdr:rowOff>
    </xdr:from>
    <xdr:to>
      <xdr:col>6</xdr:col>
      <xdr:colOff>38100</xdr:colOff>
      <xdr:row>58</xdr:row>
      <xdr:rowOff>49113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89970</xdr:rowOff>
    </xdr:from>
    <xdr:to>
      <xdr:col>24</xdr:col>
      <xdr:colOff>63500</xdr:colOff>
      <xdr:row>78</xdr:row>
      <xdr:rowOff>121599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3070"/>
          <a:ext cx="838200" cy="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89970</xdr:rowOff>
    </xdr:from>
    <xdr:to>
      <xdr:col>19</xdr:col>
      <xdr:colOff>177800</xdr:colOff>
      <xdr:row>78</xdr:row>
      <xdr:rowOff>92078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63070"/>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92078</xdr:rowOff>
    </xdr:from>
    <xdr:to>
      <xdr:col>15</xdr:col>
      <xdr:colOff>50800</xdr:colOff>
      <xdr:row>78</xdr:row>
      <xdr:rowOff>99631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5178"/>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92444</xdr:rowOff>
    </xdr:from>
    <xdr:to>
      <xdr:col>10</xdr:col>
      <xdr:colOff>114300</xdr:colOff>
      <xdr:row>78</xdr:row>
      <xdr:rowOff>99631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5544"/>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70799</xdr:rowOff>
    </xdr:from>
    <xdr:to>
      <xdr:col>24</xdr:col>
      <xdr:colOff>114300</xdr:colOff>
      <xdr:row>79</xdr:row>
      <xdr:rowOff>949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157176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39170</xdr:rowOff>
    </xdr:from>
    <xdr:to>
      <xdr:col>20</xdr:col>
      <xdr:colOff>38100</xdr:colOff>
      <xdr:row>78</xdr:row>
      <xdr:rowOff>140770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131897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41278</xdr:rowOff>
    </xdr:from>
    <xdr:to>
      <xdr:col>15</xdr:col>
      <xdr:colOff>101600</xdr:colOff>
      <xdr:row>78</xdr:row>
      <xdr:rowOff>142878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134005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5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48831</xdr:rowOff>
    </xdr:from>
    <xdr:to>
      <xdr:col>10</xdr:col>
      <xdr:colOff>165100</xdr:colOff>
      <xdr:row>78</xdr:row>
      <xdr:rowOff>150431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141558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41644</xdr:rowOff>
    </xdr:from>
    <xdr:to>
      <xdr:col>6</xdr:col>
      <xdr:colOff>38100</xdr:colOff>
      <xdr:row>78</xdr:row>
      <xdr:rowOff>143244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134371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110942</xdr:rowOff>
    </xdr:from>
    <xdr:to>
      <xdr:col>24</xdr:col>
      <xdr:colOff>63500</xdr:colOff>
      <xdr:row>94</xdr:row>
      <xdr:rowOff>161699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27242"/>
          <a:ext cx="838200" cy="5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116018</xdr:rowOff>
    </xdr:from>
    <xdr:to>
      <xdr:col>19</xdr:col>
      <xdr:colOff>177800</xdr:colOff>
      <xdr:row>94</xdr:row>
      <xdr:rowOff>161699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32318"/>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116018</xdr:rowOff>
    </xdr:from>
    <xdr:to>
      <xdr:col>15</xdr:col>
      <xdr:colOff>50800</xdr:colOff>
      <xdr:row>95</xdr:row>
      <xdr:rowOff>87373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32318"/>
          <a:ext cx="889000" cy="1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87373</xdr:rowOff>
    </xdr:from>
    <xdr:to>
      <xdr:col>10</xdr:col>
      <xdr:colOff>114300</xdr:colOff>
      <xdr:row>95</xdr:row>
      <xdr:rowOff>119819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75123"/>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60142</xdr:rowOff>
    </xdr:from>
    <xdr:to>
      <xdr:col>24</xdr:col>
      <xdr:colOff>114300</xdr:colOff>
      <xdr:row>94</xdr:row>
      <xdr:rowOff>161742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83019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110899</xdr:rowOff>
    </xdr:from>
    <xdr:to>
      <xdr:col>20</xdr:col>
      <xdr:colOff>38100</xdr:colOff>
      <xdr:row>95</xdr:row>
      <xdr:rowOff>41049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57576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65218</xdr:rowOff>
    </xdr:from>
    <xdr:to>
      <xdr:col>15</xdr:col>
      <xdr:colOff>101600</xdr:colOff>
      <xdr:row>94</xdr:row>
      <xdr:rowOff>166818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11895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5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36573</xdr:rowOff>
    </xdr:from>
    <xdr:to>
      <xdr:col>10</xdr:col>
      <xdr:colOff>165100</xdr:colOff>
      <xdr:row>95</xdr:row>
      <xdr:rowOff>138173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154700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69019</xdr:rowOff>
    </xdr:from>
    <xdr:to>
      <xdr:col>6</xdr:col>
      <xdr:colOff>38100</xdr:colOff>
      <xdr:row>95</xdr:row>
      <xdr:rowOff>170619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11440</xdr:rowOff>
    </xdr:from>
    <xdr:to>
      <xdr:col>55</xdr:col>
      <xdr:colOff>0</xdr:colOff>
      <xdr:row>38</xdr:row>
      <xdr:rowOff>14837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26540"/>
          <a:ext cx="8382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14837</xdr:rowOff>
    </xdr:from>
    <xdr:to>
      <xdr:col>50</xdr:col>
      <xdr:colOff>114300</xdr:colOff>
      <xdr:row>38</xdr:row>
      <xdr:rowOff>23186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29937"/>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125081</xdr:rowOff>
    </xdr:from>
    <xdr:to>
      <xdr:col>45</xdr:col>
      <xdr:colOff>177800</xdr:colOff>
      <xdr:row>38</xdr:row>
      <xdr:rowOff>23186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7281"/>
          <a:ext cx="889000" cy="2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125081</xdr:rowOff>
    </xdr:from>
    <xdr:to>
      <xdr:col>41</xdr:col>
      <xdr:colOff>50800</xdr:colOff>
      <xdr:row>38</xdr:row>
      <xdr:rowOff>13488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7281"/>
          <a:ext cx="8890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132090</xdr:rowOff>
    </xdr:from>
    <xdr:to>
      <xdr:col>55</xdr:col>
      <xdr:colOff>50800</xdr:colOff>
      <xdr:row>38</xdr:row>
      <xdr:rowOff>62240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47017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9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135487</xdr:rowOff>
    </xdr:from>
    <xdr:to>
      <xdr:col>50</xdr:col>
      <xdr:colOff>165100</xdr:colOff>
      <xdr:row>38</xdr:row>
      <xdr:rowOff>65636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79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56764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7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143837</xdr:rowOff>
    </xdr:from>
    <xdr:to>
      <xdr:col>46</xdr:col>
      <xdr:colOff>38100</xdr:colOff>
      <xdr:row>38</xdr:row>
      <xdr:rowOff>73986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87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65113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74281</xdr:rowOff>
    </xdr:from>
    <xdr:to>
      <xdr:col>41</xdr:col>
      <xdr:colOff>101600</xdr:colOff>
      <xdr:row>37</xdr:row>
      <xdr:rowOff>4431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167008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3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134138</xdr:rowOff>
    </xdr:from>
    <xdr:to>
      <xdr:col>36</xdr:col>
      <xdr:colOff>165100</xdr:colOff>
      <xdr:row>38</xdr:row>
      <xdr:rowOff>64288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55415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105779</xdr:rowOff>
    </xdr:from>
    <xdr:to>
      <xdr:col>55</xdr:col>
      <xdr:colOff>0</xdr:colOff>
      <xdr:row>56</xdr:row>
      <xdr:rowOff>55877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35529"/>
          <a:ext cx="838200" cy="12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55877</xdr:rowOff>
    </xdr:from>
    <xdr:to>
      <xdr:col>50</xdr:col>
      <xdr:colOff>114300</xdr:colOff>
      <xdr:row>57</xdr:row>
      <xdr:rowOff>118071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57077"/>
          <a:ext cx="889000" cy="2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118071</xdr:rowOff>
    </xdr:from>
    <xdr:to>
      <xdr:col>45</xdr:col>
      <xdr:colOff>177800</xdr:colOff>
      <xdr:row>58</xdr:row>
      <xdr:rowOff>70738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90721"/>
          <a:ext cx="889000" cy="1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30815</xdr:rowOff>
    </xdr:from>
    <xdr:to>
      <xdr:col>41</xdr:col>
      <xdr:colOff>50800</xdr:colOff>
      <xdr:row>58</xdr:row>
      <xdr:rowOff>70738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74915"/>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54979</xdr:rowOff>
    </xdr:from>
    <xdr:to>
      <xdr:col>55</xdr:col>
      <xdr:colOff>50800</xdr:colOff>
      <xdr:row>55</xdr:row>
      <xdr:rowOff>156579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77856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3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5077</xdr:rowOff>
    </xdr:from>
    <xdr:to>
      <xdr:col>50</xdr:col>
      <xdr:colOff>165100</xdr:colOff>
      <xdr:row>56</xdr:row>
      <xdr:rowOff>106677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123204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67271</xdr:rowOff>
    </xdr:from>
    <xdr:to>
      <xdr:col>46</xdr:col>
      <xdr:colOff>38100</xdr:colOff>
      <xdr:row>57</xdr:row>
      <xdr:rowOff>168871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13948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19938</xdr:rowOff>
    </xdr:from>
    <xdr:to>
      <xdr:col>41</xdr:col>
      <xdr:colOff>101600</xdr:colOff>
      <xdr:row>58</xdr:row>
      <xdr:rowOff>121538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112665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151465</xdr:rowOff>
    </xdr:from>
    <xdr:to>
      <xdr:col>36</xdr:col>
      <xdr:colOff>165100</xdr:colOff>
      <xdr:row>58</xdr:row>
      <xdr:rowOff>81615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72742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1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79748</xdr:rowOff>
    </xdr:from>
    <xdr:to>
      <xdr:col>55</xdr:col>
      <xdr:colOff>0</xdr:colOff>
      <xdr:row>75</xdr:row>
      <xdr:rowOff>102780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38498"/>
          <a:ext cx="8382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102780</xdr:rowOff>
    </xdr:from>
    <xdr:to>
      <xdr:col>50</xdr:col>
      <xdr:colOff>114300</xdr:colOff>
      <xdr:row>78</xdr:row>
      <xdr:rowOff>137944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61530"/>
          <a:ext cx="889000" cy="54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137944</xdr:rowOff>
    </xdr:from>
    <xdr:to>
      <xdr:col>45</xdr:col>
      <xdr:colOff>177800</xdr:colOff>
      <xdr:row>79</xdr:row>
      <xdr:rowOff>87108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1044"/>
          <a:ext cx="889000" cy="1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24185</xdr:rowOff>
    </xdr:from>
    <xdr:to>
      <xdr:col>41</xdr:col>
      <xdr:colOff>50800</xdr:colOff>
      <xdr:row>79</xdr:row>
      <xdr:rowOff>87108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68735"/>
          <a:ext cx="8890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28948</xdr:rowOff>
    </xdr:from>
    <xdr:to>
      <xdr:col>55</xdr:col>
      <xdr:colOff>50800</xdr:colOff>
      <xdr:row>75</xdr:row>
      <xdr:rowOff>130548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51825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51980</xdr:rowOff>
    </xdr:from>
    <xdr:to>
      <xdr:col>50</xdr:col>
      <xdr:colOff>165100</xdr:colOff>
      <xdr:row>75</xdr:row>
      <xdr:rowOff>153580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170107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68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87144</xdr:rowOff>
    </xdr:from>
    <xdr:to>
      <xdr:col>46</xdr:col>
      <xdr:colOff>38100</xdr:colOff>
      <xdr:row>79</xdr:row>
      <xdr:rowOff>17294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33821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3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36308</xdr:rowOff>
    </xdr:from>
    <xdr:to>
      <xdr:col>41</xdr:col>
      <xdr:colOff>101600</xdr:colOff>
      <xdr:row>79</xdr:row>
      <xdr:rowOff>137908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129035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144835</xdr:rowOff>
    </xdr:from>
    <xdr:to>
      <xdr:col>36</xdr:col>
      <xdr:colOff>165100</xdr:colOff>
      <xdr:row>79</xdr:row>
      <xdr:rowOff>74985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66112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161300</xdr:rowOff>
    </xdr:from>
    <xdr:to>
      <xdr:col>55</xdr:col>
      <xdr:colOff>0</xdr:colOff>
      <xdr:row>99</xdr:row>
      <xdr:rowOff>62316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63400"/>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87006</xdr:rowOff>
    </xdr:from>
    <xdr:to>
      <xdr:col>50</xdr:col>
      <xdr:colOff>114300</xdr:colOff>
      <xdr:row>99</xdr:row>
      <xdr:rowOff>62316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89106"/>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83359</xdr:rowOff>
    </xdr:from>
    <xdr:to>
      <xdr:col>45</xdr:col>
      <xdr:colOff>177800</xdr:colOff>
      <xdr:row>98</xdr:row>
      <xdr:rowOff>87006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85459"/>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83359</xdr:rowOff>
    </xdr:from>
    <xdr:to>
      <xdr:col>41</xdr:col>
      <xdr:colOff>50800</xdr:colOff>
      <xdr:row>98</xdr:row>
      <xdr:rowOff>97048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85459"/>
          <a:ext cx="8890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110500</xdr:rowOff>
    </xdr:from>
    <xdr:to>
      <xdr:col>55</xdr:col>
      <xdr:colOff>50800</xdr:colOff>
      <xdr:row>99</xdr:row>
      <xdr:rowOff>40650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25427</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11516</xdr:rowOff>
    </xdr:from>
    <xdr:to>
      <xdr:col>50</xdr:col>
      <xdr:colOff>165100</xdr:colOff>
      <xdr:row>99</xdr:row>
      <xdr:rowOff>113116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104243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36206</xdr:rowOff>
    </xdr:from>
    <xdr:to>
      <xdr:col>46</xdr:col>
      <xdr:colOff>38100</xdr:colOff>
      <xdr:row>98</xdr:row>
      <xdr:rowOff>137806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154333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32559</xdr:rowOff>
    </xdr:from>
    <xdr:to>
      <xdr:col>41</xdr:col>
      <xdr:colOff>101600</xdr:colOff>
      <xdr:row>98</xdr:row>
      <xdr:rowOff>134159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125286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46248</xdr:rowOff>
    </xdr:from>
    <xdr:to>
      <xdr:col>36</xdr:col>
      <xdr:colOff>165100</xdr:colOff>
      <xdr:row>98</xdr:row>
      <xdr:rowOff>147848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164375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154040</xdr:rowOff>
    </xdr:from>
    <xdr:to>
      <xdr:col>85</xdr:col>
      <xdr:colOff>127000</xdr:colOff>
      <xdr:row>78</xdr:row>
      <xdr:rowOff>31908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55690"/>
          <a:ext cx="8382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31908</xdr:rowOff>
    </xdr:from>
    <xdr:to>
      <xdr:col>81</xdr:col>
      <xdr:colOff>50800</xdr:colOff>
      <xdr:row>78</xdr:row>
      <xdr:rowOff>76327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05008"/>
          <a:ext cx="8890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76327</xdr:rowOff>
    </xdr:from>
    <xdr:to>
      <xdr:col>76</xdr:col>
      <xdr:colOff>114300</xdr:colOff>
      <xdr:row>78</xdr:row>
      <xdr:rowOff>86423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49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86423</xdr:rowOff>
    </xdr:from>
    <xdr:to>
      <xdr:col>71</xdr:col>
      <xdr:colOff>177800</xdr:colOff>
      <xdr:row>78</xdr:row>
      <xdr:rowOff>98703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59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103240</xdr:rowOff>
    </xdr:from>
    <xdr:to>
      <xdr:col>85</xdr:col>
      <xdr:colOff>177800</xdr:colOff>
      <xdr:row>78</xdr:row>
      <xdr:rowOff>33390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81667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8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152558</xdr:rowOff>
    </xdr:from>
    <xdr:to>
      <xdr:col>81</xdr:col>
      <xdr:colOff>101600</xdr:colOff>
      <xdr:row>78</xdr:row>
      <xdr:rowOff>82708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73835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25527</xdr:rowOff>
    </xdr:from>
    <xdr:to>
      <xdr:col>76</xdr:col>
      <xdr:colOff>165100</xdr:colOff>
      <xdr:row>78</xdr:row>
      <xdr:rowOff>127127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118254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35623</xdr:rowOff>
    </xdr:from>
    <xdr:to>
      <xdr:col>72</xdr:col>
      <xdr:colOff>38100</xdr:colOff>
      <xdr:row>78</xdr:row>
      <xdr:rowOff>137223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128350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47903</xdr:rowOff>
    </xdr:from>
    <xdr:to>
      <xdr:col>67</xdr:col>
      <xdr:colOff>101600</xdr:colOff>
      <xdr:row>78</xdr:row>
      <xdr:rowOff>149503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140630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146808</xdr:rowOff>
    </xdr:from>
    <xdr:to>
      <xdr:col>85</xdr:col>
      <xdr:colOff>127000</xdr:colOff>
      <xdr:row>98</xdr:row>
      <xdr:rowOff>154060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48908"/>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154060</xdr:rowOff>
    </xdr:from>
    <xdr:to>
      <xdr:col>81</xdr:col>
      <xdr:colOff>50800</xdr:colOff>
      <xdr:row>99</xdr:row>
      <xdr:rowOff>13229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56160"/>
          <a:ext cx="889000" cy="3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8178</xdr:rowOff>
    </xdr:from>
    <xdr:to>
      <xdr:col>76</xdr:col>
      <xdr:colOff>114300</xdr:colOff>
      <xdr:row>99</xdr:row>
      <xdr:rowOff>13229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1728"/>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8178</xdr:rowOff>
    </xdr:from>
    <xdr:to>
      <xdr:col>71</xdr:col>
      <xdr:colOff>177800</xdr:colOff>
      <xdr:row>99</xdr:row>
      <xdr:rowOff>19165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1728"/>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96008</xdr:rowOff>
    </xdr:from>
    <xdr:to>
      <xdr:col>85</xdr:col>
      <xdr:colOff>177800</xdr:colOff>
      <xdr:row>99</xdr:row>
      <xdr:rowOff>26158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10935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103260</xdr:rowOff>
    </xdr:from>
    <xdr:to>
      <xdr:col>81</xdr:col>
      <xdr:colOff>101600</xdr:colOff>
      <xdr:row>99</xdr:row>
      <xdr:rowOff>33410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24537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133879</xdr:rowOff>
    </xdr:from>
    <xdr:to>
      <xdr:col>76</xdr:col>
      <xdr:colOff>165100</xdr:colOff>
      <xdr:row>99</xdr:row>
      <xdr:rowOff>64029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55156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0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128828</xdr:rowOff>
    </xdr:from>
    <xdr:to>
      <xdr:col>72</xdr:col>
      <xdr:colOff>38100</xdr:colOff>
      <xdr:row>99</xdr:row>
      <xdr:rowOff>58978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50105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139815</xdr:rowOff>
    </xdr:from>
    <xdr:to>
      <xdr:col>67</xdr:col>
      <xdr:colOff>101600</xdr:colOff>
      <xdr:row>99</xdr:row>
      <xdr:rowOff>69965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61092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117556</xdr:rowOff>
    </xdr:from>
    <xdr:to>
      <xdr:col>116</xdr:col>
      <xdr:colOff>63500</xdr:colOff>
      <xdr:row>76</xdr:row>
      <xdr:rowOff>154970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7756"/>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141700</xdr:rowOff>
    </xdr:from>
    <xdr:to>
      <xdr:col>111</xdr:col>
      <xdr:colOff>177800</xdr:colOff>
      <xdr:row>76</xdr:row>
      <xdr:rowOff>154970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71900"/>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141700</xdr:rowOff>
    </xdr:from>
    <xdr:to>
      <xdr:col>107</xdr:col>
      <xdr:colOff>50800</xdr:colOff>
      <xdr:row>77</xdr:row>
      <xdr:rowOff>8248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71900"/>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3522</xdr:rowOff>
    </xdr:from>
    <xdr:to>
      <xdr:col>102</xdr:col>
      <xdr:colOff>114300</xdr:colOff>
      <xdr:row>77</xdr:row>
      <xdr:rowOff>8248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05172"/>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66756</xdr:rowOff>
    </xdr:from>
    <xdr:to>
      <xdr:col>116</xdr:col>
      <xdr:colOff>114300</xdr:colOff>
      <xdr:row>76</xdr:row>
      <xdr:rowOff>168356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89633</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104170</xdr:rowOff>
    </xdr:from>
    <xdr:to>
      <xdr:col>112</xdr:col>
      <xdr:colOff>38100</xdr:colOff>
      <xdr:row>77</xdr:row>
      <xdr:rowOff>34320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25447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2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90900</xdr:rowOff>
    </xdr:from>
    <xdr:to>
      <xdr:col>107</xdr:col>
      <xdr:colOff>101600</xdr:colOff>
      <xdr:row>77</xdr:row>
      <xdr:rowOff>21050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12177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128898</xdr:rowOff>
    </xdr:from>
    <xdr:to>
      <xdr:col>102</xdr:col>
      <xdr:colOff>165100</xdr:colOff>
      <xdr:row>77</xdr:row>
      <xdr:rowOff>59048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50175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124172</xdr:rowOff>
    </xdr:from>
    <xdr:to>
      <xdr:col>98</xdr:col>
      <xdr:colOff>38100</xdr:colOff>
      <xdr:row>77</xdr:row>
      <xdr:rowOff>54322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45449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について、類似団体平均を大きく上回った。これは役場庁舎建設事業及び小中一貫校建設事業を令和５年度に実施した影響によるものである。両事業に対し地方債を発行したことにより公債費も付随して上昇した。財政状況を踏まえ、今後は大規模事業実施時期の慎重な検討や公債費の削減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繰出金においては微増となっており、令和５年度は類似団体平均値を若干上回った。繰出先の特別会計の経営改善も課題である。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3,051
85.25
5,584,101
5,194,363
389,146
1,925,597
4,795,844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62928</xdr:rowOff>
    </xdr:from>
    <xdr:to>
      <xdr:col>24</xdr:col>
      <xdr:colOff>63500</xdr:colOff>
      <xdr:row>37</xdr:row>
      <xdr:rowOff>98171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6578"/>
          <a:ext cx="8382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98171</xdr:rowOff>
    </xdr:from>
    <xdr:to>
      <xdr:col>19</xdr:col>
      <xdr:colOff>177800</xdr:colOff>
      <xdr:row>37</xdr:row>
      <xdr:rowOff>114992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182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114992</xdr:rowOff>
    </xdr:from>
    <xdr:to>
      <xdr:col>15</xdr:col>
      <xdr:colOff>50800</xdr:colOff>
      <xdr:row>37</xdr:row>
      <xdr:rowOff>116040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864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103734</xdr:rowOff>
    </xdr:from>
    <xdr:to>
      <xdr:col>10</xdr:col>
      <xdr:colOff>114300</xdr:colOff>
      <xdr:row>37</xdr:row>
      <xdr:rowOff>116040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738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12128</xdr:rowOff>
    </xdr:from>
    <xdr:to>
      <xdr:col>24</xdr:col>
      <xdr:colOff>114300</xdr:colOff>
      <xdr:row>37</xdr:row>
      <xdr:rowOff>113728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162005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47371</xdr:rowOff>
    </xdr:from>
    <xdr:to>
      <xdr:col>20</xdr:col>
      <xdr:colOff>38100</xdr:colOff>
      <xdr:row>37</xdr:row>
      <xdr:rowOff>148971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140098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64192</xdr:rowOff>
    </xdr:from>
    <xdr:to>
      <xdr:col>15</xdr:col>
      <xdr:colOff>101600</xdr:colOff>
      <xdr:row>37</xdr:row>
      <xdr:rowOff>165792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156919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65240</xdr:rowOff>
    </xdr:from>
    <xdr:to>
      <xdr:col>10</xdr:col>
      <xdr:colOff>165100</xdr:colOff>
      <xdr:row>37</xdr:row>
      <xdr:rowOff>166839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157967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52934</xdr:rowOff>
    </xdr:from>
    <xdr:to>
      <xdr:col>6</xdr:col>
      <xdr:colOff>38100</xdr:colOff>
      <xdr:row>37</xdr:row>
      <xdr:rowOff>154534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145661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40694</xdr:rowOff>
    </xdr:from>
    <xdr:to>
      <xdr:col>24</xdr:col>
      <xdr:colOff>63500</xdr:colOff>
      <xdr:row>55</xdr:row>
      <xdr:rowOff>70745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470444"/>
          <a:ext cx="838200" cy="3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70745</xdr:rowOff>
    </xdr:from>
    <xdr:to>
      <xdr:col>19</xdr:col>
      <xdr:colOff>177800</xdr:colOff>
      <xdr:row>56</xdr:row>
      <xdr:rowOff>141661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500495"/>
          <a:ext cx="889000" cy="2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141661</xdr:rowOff>
    </xdr:from>
    <xdr:to>
      <xdr:col>15</xdr:col>
      <xdr:colOff>50800</xdr:colOff>
      <xdr:row>57</xdr:row>
      <xdr:rowOff>8366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742861"/>
          <a:ext cx="8890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8366</xdr:rowOff>
    </xdr:from>
    <xdr:to>
      <xdr:col>10</xdr:col>
      <xdr:colOff>114300</xdr:colOff>
      <xdr:row>57</xdr:row>
      <xdr:rowOff>102309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81016"/>
          <a:ext cx="889000" cy="9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161344</xdr:rowOff>
    </xdr:from>
    <xdr:to>
      <xdr:col>24</xdr:col>
      <xdr:colOff>114300</xdr:colOff>
      <xdr:row>55</xdr:row>
      <xdr:rowOff>91494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12771</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7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19945</xdr:rowOff>
    </xdr:from>
    <xdr:to>
      <xdr:col>20</xdr:col>
      <xdr:colOff>38100</xdr:colOff>
      <xdr:row>55</xdr:row>
      <xdr:rowOff>121545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138072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2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90861</xdr:rowOff>
    </xdr:from>
    <xdr:to>
      <xdr:col>15</xdr:col>
      <xdr:colOff>101600</xdr:colOff>
      <xdr:row>57</xdr:row>
      <xdr:rowOff>21011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37538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6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129016</xdr:rowOff>
    </xdr:from>
    <xdr:to>
      <xdr:col>10</xdr:col>
      <xdr:colOff>165100</xdr:colOff>
      <xdr:row>57</xdr:row>
      <xdr:rowOff>59166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50293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2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51509</xdr:rowOff>
    </xdr:from>
    <xdr:to>
      <xdr:col>6</xdr:col>
      <xdr:colOff>38100</xdr:colOff>
      <xdr:row>57</xdr:row>
      <xdr:rowOff>153109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144236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6176</xdr:rowOff>
    </xdr:from>
    <xdr:to>
      <xdr:col>24</xdr:col>
      <xdr:colOff>63500</xdr:colOff>
      <xdr:row>77</xdr:row>
      <xdr:rowOff>33134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07826"/>
          <a:ext cx="8382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19258</xdr:rowOff>
    </xdr:from>
    <xdr:to>
      <xdr:col>19</xdr:col>
      <xdr:colOff>177800</xdr:colOff>
      <xdr:row>77</xdr:row>
      <xdr:rowOff>33134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220908"/>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19258</xdr:rowOff>
    </xdr:from>
    <xdr:to>
      <xdr:col>15</xdr:col>
      <xdr:colOff>50800</xdr:colOff>
      <xdr:row>77</xdr:row>
      <xdr:rowOff>58555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220908"/>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58555</xdr:rowOff>
    </xdr:from>
    <xdr:to>
      <xdr:col>10</xdr:col>
      <xdr:colOff>114300</xdr:colOff>
      <xdr:row>77</xdr:row>
      <xdr:rowOff>72958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60205"/>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126826</xdr:rowOff>
    </xdr:from>
    <xdr:to>
      <xdr:col>24</xdr:col>
      <xdr:colOff>114300</xdr:colOff>
      <xdr:row>77</xdr:row>
      <xdr:rowOff>56976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41753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7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153784</xdr:rowOff>
    </xdr:from>
    <xdr:to>
      <xdr:col>20</xdr:col>
      <xdr:colOff>38100</xdr:colOff>
      <xdr:row>77</xdr:row>
      <xdr:rowOff>83934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75061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7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139908</xdr:rowOff>
    </xdr:from>
    <xdr:to>
      <xdr:col>15</xdr:col>
      <xdr:colOff>101600</xdr:colOff>
      <xdr:row>77</xdr:row>
      <xdr:rowOff>70058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61185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6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7755</xdr:rowOff>
    </xdr:from>
    <xdr:to>
      <xdr:col>10</xdr:col>
      <xdr:colOff>165100</xdr:colOff>
      <xdr:row>77</xdr:row>
      <xdr:rowOff>109355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2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100482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30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22158</xdr:rowOff>
    </xdr:from>
    <xdr:to>
      <xdr:col>6</xdr:col>
      <xdr:colOff>38100</xdr:colOff>
      <xdr:row>77</xdr:row>
      <xdr:rowOff>123758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114885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1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127783</xdr:rowOff>
    </xdr:from>
    <xdr:to>
      <xdr:col>24</xdr:col>
      <xdr:colOff>63500</xdr:colOff>
      <xdr:row>98</xdr:row>
      <xdr:rowOff>133589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929883"/>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116246</xdr:rowOff>
    </xdr:from>
    <xdr:to>
      <xdr:col>19</xdr:col>
      <xdr:colOff>177800</xdr:colOff>
      <xdr:row>98</xdr:row>
      <xdr:rowOff>127783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918346"/>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116246</xdr:rowOff>
    </xdr:from>
    <xdr:to>
      <xdr:col>15</xdr:col>
      <xdr:colOff>50800</xdr:colOff>
      <xdr:row>98</xdr:row>
      <xdr:rowOff>153588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18346"/>
          <a:ext cx="889000" cy="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96148</xdr:rowOff>
    </xdr:from>
    <xdr:to>
      <xdr:col>10</xdr:col>
      <xdr:colOff>114300</xdr:colOff>
      <xdr:row>98</xdr:row>
      <xdr:rowOff>153588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98248"/>
          <a:ext cx="889000" cy="5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82789</xdr:rowOff>
    </xdr:from>
    <xdr:to>
      <xdr:col>24</xdr:col>
      <xdr:colOff>114300</xdr:colOff>
      <xdr:row>99</xdr:row>
      <xdr:rowOff>12939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169166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76983</xdr:rowOff>
    </xdr:from>
    <xdr:to>
      <xdr:col>20</xdr:col>
      <xdr:colOff>38100</xdr:colOff>
      <xdr:row>99</xdr:row>
      <xdr:rowOff>7133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169710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65446</xdr:rowOff>
    </xdr:from>
    <xdr:to>
      <xdr:col>15</xdr:col>
      <xdr:colOff>101600</xdr:colOff>
      <xdr:row>98</xdr:row>
      <xdr:rowOff>167046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158173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102788</xdr:rowOff>
    </xdr:from>
    <xdr:to>
      <xdr:col>10</xdr:col>
      <xdr:colOff>165100</xdr:colOff>
      <xdr:row>99</xdr:row>
      <xdr:rowOff>32938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24065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45348</xdr:rowOff>
    </xdr:from>
    <xdr:to>
      <xdr:col>6</xdr:col>
      <xdr:colOff>38100</xdr:colOff>
      <xdr:row>98</xdr:row>
      <xdr:rowOff>146948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4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97355</xdr:rowOff>
    </xdr:from>
    <xdr:to>
      <xdr:col>55</xdr:col>
      <xdr:colOff>0</xdr:colOff>
      <xdr:row>39</xdr:row>
      <xdr:rowOff>97463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3905"/>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97355</xdr:rowOff>
    </xdr:from>
    <xdr:to>
      <xdr:col>50</xdr:col>
      <xdr:colOff>114300</xdr:colOff>
      <xdr:row>39</xdr:row>
      <xdr:rowOff>97355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97246</xdr:rowOff>
    </xdr:from>
    <xdr:to>
      <xdr:col>45</xdr:col>
      <xdr:colOff>177800</xdr:colOff>
      <xdr:row>39</xdr:row>
      <xdr:rowOff>97355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379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97246</xdr:rowOff>
    </xdr:from>
    <xdr:to>
      <xdr:col>41</xdr:col>
      <xdr:colOff>50800</xdr:colOff>
      <xdr:row>39</xdr:row>
      <xdr:rowOff>97246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3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46663</xdr:rowOff>
    </xdr:from>
    <xdr:to>
      <xdr:col>55</xdr:col>
      <xdr:colOff>50800</xdr:colOff>
      <xdr:row>39</xdr:row>
      <xdr:rowOff>148263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133040</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46555</xdr:rowOff>
    </xdr:from>
    <xdr:to>
      <xdr:col>50</xdr:col>
      <xdr:colOff>165100</xdr:colOff>
      <xdr:row>39</xdr:row>
      <xdr:rowOff>148155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139282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46555</xdr:rowOff>
    </xdr:from>
    <xdr:to>
      <xdr:col>46</xdr:col>
      <xdr:colOff>38100</xdr:colOff>
      <xdr:row>39</xdr:row>
      <xdr:rowOff>148155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139282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46446</xdr:rowOff>
    </xdr:from>
    <xdr:to>
      <xdr:col>41</xdr:col>
      <xdr:colOff>101600</xdr:colOff>
      <xdr:row>39</xdr:row>
      <xdr:rowOff>148046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139173</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46446</xdr:rowOff>
    </xdr:from>
    <xdr:to>
      <xdr:col>36</xdr:col>
      <xdr:colOff>165100</xdr:colOff>
      <xdr:row>39</xdr:row>
      <xdr:rowOff>148046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139173</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163758</xdr:rowOff>
    </xdr:from>
    <xdr:to>
      <xdr:col>55</xdr:col>
      <xdr:colOff>0</xdr:colOff>
      <xdr:row>57</xdr:row>
      <xdr:rowOff>164221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36408"/>
          <a:ext cx="8382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149574</xdr:rowOff>
    </xdr:from>
    <xdr:to>
      <xdr:col>50</xdr:col>
      <xdr:colOff>114300</xdr:colOff>
      <xdr:row>57</xdr:row>
      <xdr:rowOff>164221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2222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149574</xdr:rowOff>
    </xdr:from>
    <xdr:to>
      <xdr:col>45</xdr:col>
      <xdr:colOff>177800</xdr:colOff>
      <xdr:row>57</xdr:row>
      <xdr:rowOff>150719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22224"/>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150180</xdr:rowOff>
    </xdr:from>
    <xdr:to>
      <xdr:col>41</xdr:col>
      <xdr:colOff>50800</xdr:colOff>
      <xdr:row>57</xdr:row>
      <xdr:rowOff>150719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22830"/>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112958</xdr:rowOff>
    </xdr:from>
    <xdr:to>
      <xdr:col>55</xdr:col>
      <xdr:colOff>50800</xdr:colOff>
      <xdr:row>58</xdr:row>
      <xdr:rowOff>43108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27885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113421</xdr:rowOff>
    </xdr:from>
    <xdr:to>
      <xdr:col>50</xdr:col>
      <xdr:colOff>165100</xdr:colOff>
      <xdr:row>58</xdr:row>
      <xdr:rowOff>43571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34698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7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98774</xdr:rowOff>
    </xdr:from>
    <xdr:to>
      <xdr:col>46</xdr:col>
      <xdr:colOff>38100</xdr:colOff>
      <xdr:row>58</xdr:row>
      <xdr:rowOff>28924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20051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99919</xdr:rowOff>
    </xdr:from>
    <xdr:to>
      <xdr:col>41</xdr:col>
      <xdr:colOff>101600</xdr:colOff>
      <xdr:row>58</xdr:row>
      <xdr:rowOff>30069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21196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6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99380</xdr:rowOff>
    </xdr:from>
    <xdr:to>
      <xdr:col>36</xdr:col>
      <xdr:colOff>165100</xdr:colOff>
      <xdr:row>58</xdr:row>
      <xdr:rowOff>29530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20657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164743</xdr:rowOff>
    </xdr:from>
    <xdr:to>
      <xdr:col>55</xdr:col>
      <xdr:colOff>0</xdr:colOff>
      <xdr:row>78</xdr:row>
      <xdr:rowOff>23137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66393"/>
          <a:ext cx="8382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164743</xdr:rowOff>
    </xdr:from>
    <xdr:to>
      <xdr:col>50</xdr:col>
      <xdr:colOff>114300</xdr:colOff>
      <xdr:row>78</xdr:row>
      <xdr:rowOff>35351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66393"/>
          <a:ext cx="889000" cy="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10637</xdr:rowOff>
    </xdr:from>
    <xdr:to>
      <xdr:col>45</xdr:col>
      <xdr:colOff>177800</xdr:colOff>
      <xdr:row>78</xdr:row>
      <xdr:rowOff>35351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83737"/>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10637</xdr:rowOff>
    </xdr:from>
    <xdr:to>
      <xdr:col>41</xdr:col>
      <xdr:colOff>50800</xdr:colOff>
      <xdr:row>78</xdr:row>
      <xdr:rowOff>73161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83737"/>
          <a:ext cx="889000" cy="6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143787</xdr:rowOff>
    </xdr:from>
    <xdr:to>
      <xdr:col>55</xdr:col>
      <xdr:colOff>50800</xdr:colOff>
      <xdr:row>78</xdr:row>
      <xdr:rowOff>73937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122214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113943</xdr:rowOff>
    </xdr:from>
    <xdr:to>
      <xdr:col>50</xdr:col>
      <xdr:colOff>165100</xdr:colOff>
      <xdr:row>78</xdr:row>
      <xdr:rowOff>44093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35220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156001</xdr:rowOff>
    </xdr:from>
    <xdr:to>
      <xdr:col>46</xdr:col>
      <xdr:colOff>38100</xdr:colOff>
      <xdr:row>78</xdr:row>
      <xdr:rowOff>86151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131287</xdr:rowOff>
    </xdr:from>
    <xdr:to>
      <xdr:col>41</xdr:col>
      <xdr:colOff>101600</xdr:colOff>
      <xdr:row>78</xdr:row>
      <xdr:rowOff>61437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52564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22361</xdr:rowOff>
    </xdr:from>
    <xdr:to>
      <xdr:col>36</xdr:col>
      <xdr:colOff>165100</xdr:colOff>
      <xdr:row>78</xdr:row>
      <xdr:rowOff>123961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115088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147056</xdr:rowOff>
    </xdr:from>
    <xdr:to>
      <xdr:col>55</xdr:col>
      <xdr:colOff>0</xdr:colOff>
      <xdr:row>98</xdr:row>
      <xdr:rowOff>147755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949156"/>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123837</xdr:rowOff>
    </xdr:from>
    <xdr:to>
      <xdr:col>50</xdr:col>
      <xdr:colOff>114300</xdr:colOff>
      <xdr:row>98</xdr:row>
      <xdr:rowOff>147755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4487"/>
          <a:ext cx="889000" cy="19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123837</xdr:rowOff>
    </xdr:from>
    <xdr:to>
      <xdr:col>45</xdr:col>
      <xdr:colOff>177800</xdr:colOff>
      <xdr:row>98</xdr:row>
      <xdr:rowOff>4012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4487"/>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73409</xdr:rowOff>
    </xdr:from>
    <xdr:to>
      <xdr:col>41</xdr:col>
      <xdr:colOff>50800</xdr:colOff>
      <xdr:row>98</xdr:row>
      <xdr:rowOff>4012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04059"/>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96256</xdr:rowOff>
    </xdr:from>
    <xdr:to>
      <xdr:col>55</xdr:col>
      <xdr:colOff>50800</xdr:colOff>
      <xdr:row>99</xdr:row>
      <xdr:rowOff>26406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11183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96955</xdr:rowOff>
    </xdr:from>
    <xdr:to>
      <xdr:col>50</xdr:col>
      <xdr:colOff>165100</xdr:colOff>
      <xdr:row>99</xdr:row>
      <xdr:rowOff>27105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18232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73037</xdr:rowOff>
    </xdr:from>
    <xdr:to>
      <xdr:col>46</xdr:col>
      <xdr:colOff>38100</xdr:colOff>
      <xdr:row>98</xdr:row>
      <xdr:rowOff>3187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19714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124662</xdr:rowOff>
    </xdr:from>
    <xdr:to>
      <xdr:col>41</xdr:col>
      <xdr:colOff>101600</xdr:colOff>
      <xdr:row>98</xdr:row>
      <xdr:rowOff>54812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71339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3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22609</xdr:rowOff>
    </xdr:from>
    <xdr:to>
      <xdr:col>36</xdr:col>
      <xdr:colOff>165100</xdr:colOff>
      <xdr:row>97</xdr:row>
      <xdr:rowOff>124209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140736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2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120406</xdr:rowOff>
    </xdr:from>
    <xdr:to>
      <xdr:col>85</xdr:col>
      <xdr:colOff>127000</xdr:colOff>
      <xdr:row>37</xdr:row>
      <xdr:rowOff>137981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64056"/>
          <a:ext cx="8382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137981</xdr:rowOff>
    </xdr:from>
    <xdr:to>
      <xdr:col>81</xdr:col>
      <xdr:colOff>50800</xdr:colOff>
      <xdr:row>37</xdr:row>
      <xdr:rowOff>138959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8163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138959</xdr:rowOff>
    </xdr:from>
    <xdr:to>
      <xdr:col>76</xdr:col>
      <xdr:colOff>114300</xdr:colOff>
      <xdr:row>37</xdr:row>
      <xdr:rowOff>169633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82609"/>
          <a:ext cx="889000" cy="3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168641</xdr:rowOff>
    </xdr:from>
    <xdr:to>
      <xdr:col>71</xdr:col>
      <xdr:colOff>177800</xdr:colOff>
      <xdr:row>37</xdr:row>
      <xdr:rowOff>169633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12291"/>
          <a:ext cx="8890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69606</xdr:rowOff>
    </xdr:from>
    <xdr:to>
      <xdr:col>85</xdr:col>
      <xdr:colOff>177800</xdr:colOff>
      <xdr:row>37</xdr:row>
      <xdr:rowOff>171207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3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48033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87181</xdr:rowOff>
    </xdr:from>
    <xdr:to>
      <xdr:col>81</xdr:col>
      <xdr:colOff>101600</xdr:colOff>
      <xdr:row>38</xdr:row>
      <xdr:rowOff>17331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88159</xdr:rowOff>
    </xdr:from>
    <xdr:to>
      <xdr:col>76</xdr:col>
      <xdr:colOff>165100</xdr:colOff>
      <xdr:row>38</xdr:row>
      <xdr:rowOff>18309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118833</xdr:rowOff>
    </xdr:from>
    <xdr:to>
      <xdr:col>72</xdr:col>
      <xdr:colOff>38100</xdr:colOff>
      <xdr:row>38</xdr:row>
      <xdr:rowOff>48983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40110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117841</xdr:rowOff>
    </xdr:from>
    <xdr:to>
      <xdr:col>67</xdr:col>
      <xdr:colOff>101600</xdr:colOff>
      <xdr:row>38</xdr:row>
      <xdr:rowOff>47991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39118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154151</xdr:rowOff>
    </xdr:from>
    <xdr:to>
      <xdr:col>85</xdr:col>
      <xdr:colOff>127000</xdr:colOff>
      <xdr:row>58</xdr:row>
      <xdr:rowOff>41828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55351"/>
          <a:ext cx="838200" cy="2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41828</xdr:rowOff>
    </xdr:from>
    <xdr:to>
      <xdr:col>81</xdr:col>
      <xdr:colOff>50800</xdr:colOff>
      <xdr:row>58</xdr:row>
      <xdr:rowOff>69407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85928"/>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60357</xdr:rowOff>
    </xdr:from>
    <xdr:to>
      <xdr:col>76</xdr:col>
      <xdr:colOff>114300</xdr:colOff>
      <xdr:row>58</xdr:row>
      <xdr:rowOff>69407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04457"/>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52605</xdr:rowOff>
    </xdr:from>
    <xdr:to>
      <xdr:col>71</xdr:col>
      <xdr:colOff>177800</xdr:colOff>
      <xdr:row>58</xdr:row>
      <xdr:rowOff>60357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9670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103351</xdr:rowOff>
    </xdr:from>
    <xdr:to>
      <xdr:col>85</xdr:col>
      <xdr:colOff>177800</xdr:colOff>
      <xdr:row>57</xdr:row>
      <xdr:rowOff>33501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126228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5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162478</xdr:rowOff>
    </xdr:from>
    <xdr:to>
      <xdr:col>81</xdr:col>
      <xdr:colOff>101600</xdr:colOff>
      <xdr:row>58</xdr:row>
      <xdr:rowOff>92628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83755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18607</xdr:rowOff>
    </xdr:from>
    <xdr:to>
      <xdr:col>76</xdr:col>
      <xdr:colOff>165100</xdr:colOff>
      <xdr:row>58</xdr:row>
      <xdr:rowOff>120207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111334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9557</xdr:rowOff>
    </xdr:from>
    <xdr:to>
      <xdr:col>72</xdr:col>
      <xdr:colOff>38100</xdr:colOff>
      <xdr:row>58</xdr:row>
      <xdr:rowOff>111157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102284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1805</xdr:rowOff>
    </xdr:from>
    <xdr:to>
      <xdr:col>67</xdr:col>
      <xdr:colOff>101600</xdr:colOff>
      <xdr:row>58</xdr:row>
      <xdr:rowOff>103405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94532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154040</xdr:rowOff>
    </xdr:from>
    <xdr:to>
      <xdr:col>85</xdr:col>
      <xdr:colOff>127000</xdr:colOff>
      <xdr:row>98</xdr:row>
      <xdr:rowOff>31908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84690"/>
          <a:ext cx="838200" cy="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31908</xdr:rowOff>
    </xdr:from>
    <xdr:to>
      <xdr:col>81</xdr:col>
      <xdr:colOff>50800</xdr:colOff>
      <xdr:row>98</xdr:row>
      <xdr:rowOff>76327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34008"/>
          <a:ext cx="8890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76327</xdr:rowOff>
    </xdr:from>
    <xdr:to>
      <xdr:col>76</xdr:col>
      <xdr:colOff>114300</xdr:colOff>
      <xdr:row>98</xdr:row>
      <xdr:rowOff>86423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78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86423</xdr:rowOff>
    </xdr:from>
    <xdr:to>
      <xdr:col>71</xdr:col>
      <xdr:colOff>177800</xdr:colOff>
      <xdr:row>98</xdr:row>
      <xdr:rowOff>98703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88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103240</xdr:rowOff>
    </xdr:from>
    <xdr:to>
      <xdr:col>85</xdr:col>
      <xdr:colOff>177800</xdr:colOff>
      <xdr:row>98</xdr:row>
      <xdr:rowOff>33390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81667</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1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152558</xdr:rowOff>
    </xdr:from>
    <xdr:to>
      <xdr:col>81</xdr:col>
      <xdr:colOff>101600</xdr:colOff>
      <xdr:row>98</xdr:row>
      <xdr:rowOff>82708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73835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7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25527</xdr:rowOff>
    </xdr:from>
    <xdr:to>
      <xdr:col>76</xdr:col>
      <xdr:colOff>165100</xdr:colOff>
      <xdr:row>98</xdr:row>
      <xdr:rowOff>127127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8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118254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35623</xdr:rowOff>
    </xdr:from>
    <xdr:to>
      <xdr:col>72</xdr:col>
      <xdr:colOff>38100</xdr:colOff>
      <xdr:row>98</xdr:row>
      <xdr:rowOff>137223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128350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9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47903</xdr:rowOff>
    </xdr:from>
    <xdr:to>
      <xdr:col>67</xdr:col>
      <xdr:colOff>101600</xdr:colOff>
      <xdr:row>98</xdr:row>
      <xdr:rowOff>149503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140630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教育費の増加は、役場庁舎建設事業及び小中一貫校建設事業を行った影響によるものである。また、公債費についても同事業に付随して増加した。こうしたハード事業による費用の増加は一時的なものではあるが、民生費、衛生費など村民サービスに直結する費用について今後も継続して確保していけるよう、物件費等の削減に努め、適切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財政調整基金は取崩しを行ったものの歳計余剰金を取崩額と同額積み立てることができたため残高を維持することができた。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こ数年で大規模事業を継続して実施してきたことが影響し公債費をはじめとした経常経費が増加しており、これに伴う基金の取崩しが今後も必要になると思われる。歳出削減に努め、基金残高を維持しながら財政状況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一般会計をはじめ、全ての会計において赤字となっているものはない。</a:t>
          </a:r>
        </a:p>
        <a:p>
          <a:r>
            <a:rPr kumimoji="1" lang="ja-JP" altLang="en-US" sz="1400">
              <a:latin typeface="ＭＳ ゴシック" pitchFamily="49" charset="-128"/>
              <a:ea typeface="ＭＳ ゴシック" pitchFamily="49" charset="-128"/>
            </a:rPr>
            <a:t>　今後、一般会計では公債費が高水準となる状況が続く見込みであり、必要に応じ基金の取崩しが必要となる可能性がある。物件費の抑制及び各種事業の精査等を行い標準財政規模に見合った財政運営に努め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が繰出金を支出する他会計についても、経営改善へ向けた取組みの実施が課題である。令和６年度から公営企業会計を適用する水道事業、下水道事業においては料金改定を含めた経営改革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上昇は、主に近年実施した役場庁舎建設事業等において、交付税措置の無い地方債（一般事業債など）を多く発行したことに起因する。適正な比率を維持するため、計画的な繰上償還や、新規地方債発行の慎重な検討を行うなど公債費の適正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上昇は、近年ハード事業（役場庁舎建設事業、小中一貫校建設事業等）において多額の地方債を発行したことにより、地方債残高が上昇したことに起因する。適正な比率を維持するため、計画的な繰上償還や、新規地方債発行の慎重な検討を行うことで公債費の適正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百万減少した。主な原因は、役場庁舎整備事業（令和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年度）に充当するため、その他特定目的基金のうち「役場庁舎整備基金」を約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百万取り崩したことである。一方で、ほたかの里基金（ふるさと納税寄附金を積み立てている）残高は約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・近年実施した大規模事業へ基金を充当したことにより、基金残高は減少傾向にある。今後は基金残高の確保につとめ、将来への備えとしていく。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・ほたかの里基金・・・ふるさとの地域振興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・友好の森整備基金・・・森林の保護、保全事業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・後継者育成基金・・・後継者育成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使途（森林の整備に関する施策、森林の整備を担うべき人材の育成及び確保、森林の有する公益的機能に関する普及啓発、木材の利用の促進その他の森林の整備の促進に関する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・環境整備基金・・・村の環境整備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・ほたかの里基金：ふるさと納税による寄附金を積み立てることとしており、令和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・森林環境譲与税基金：交付される森林環境譲与税を積み立てることとしている。令和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年度は事業への充当を行わなかったため残高が増加した。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・左記には無いが、「役場庁舎整備基金」については令和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年度にかけ実施した役場庁舎整備事業に充当するため取崩しを行い、令和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百万と大幅に残高が減少した。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・今後実施する事業等の長期的な見通しをもとに、計画的な積立て及び取崩しを行っていく。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百万の取崩しを行ったものの、歳計余剰金として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百万を積み立てたため、基金残高は前年度末とほぼ変わらなかった。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・厳しい財政状況により今後も取崩しを行う可能性があるが、最低でも今の水準を保持できるよう基金残高の確保に努める。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年度は取崩しを行わなかったため微増となった。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・近年の大規模事業実施により増加している公債費に充当するため取崩しを予定している。その後は地道な積立てを継続する。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5584101</v>
      </c>
      <c r="BO4" s="415"/>
      <c r="BP4" s="415"/>
      <c r="BQ4" s="415"/>
      <c r="BR4" s="415"/>
      <c r="BS4" s="415"/>
      <c r="BT4" s="415"/>
      <c r="BU4" s="416"/>
      <c r="BV4" s="414">
        <v>5186230</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20.2</v>
      </c>
      <c r="CU4" s="589"/>
      <c r="CV4" s="589"/>
      <c r="CW4" s="589"/>
      <c r="CX4" s="589"/>
      <c r="CY4" s="589"/>
      <c r="CZ4" s="589"/>
      <c r="DA4" s="590"/>
      <c r="DB4" s="588">
        <v>24.4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5194363</v>
      </c>
      <c r="BO5" s="420"/>
      <c r="BP5" s="420"/>
      <c r="BQ5" s="420"/>
      <c r="BR5" s="420"/>
      <c r="BS5" s="420"/>
      <c r="BT5" s="420"/>
      <c r="BU5" s="421"/>
      <c r="BV5" s="419">
        <v>4609277</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87.6</v>
      </c>
      <c r="CU5" s="390"/>
      <c r="CV5" s="390"/>
      <c r="CW5" s="390"/>
      <c r="CX5" s="390"/>
      <c r="CY5" s="390"/>
      <c r="CZ5" s="390"/>
      <c r="DA5" s="391"/>
      <c r="DB5" s="389">
        <v>81.5</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389738</v>
      </c>
      <c r="BO6" s="420"/>
      <c r="BP6" s="420"/>
      <c r="BQ6" s="420"/>
      <c r="BR6" s="420"/>
      <c r="BS6" s="420"/>
      <c r="BT6" s="420"/>
      <c r="BU6" s="421"/>
      <c r="BV6" s="419">
        <v>576953</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88</v>
      </c>
      <c r="CU6" s="563"/>
      <c r="CV6" s="563"/>
      <c r="CW6" s="563"/>
      <c r="CX6" s="563"/>
      <c r="CY6" s="563"/>
      <c r="CZ6" s="563"/>
      <c r="DA6" s="564"/>
      <c r="DB6" s="562">
        <v>82.3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592</v>
      </c>
      <c r="BO7" s="420"/>
      <c r="BP7" s="420"/>
      <c r="BQ7" s="420"/>
      <c r="BR7" s="420"/>
      <c r="BS7" s="420"/>
      <c r="BT7" s="420"/>
      <c r="BU7" s="421"/>
      <c r="BV7" s="419">
        <v>107878</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1925597</v>
      </c>
      <c r="CU7" s="420"/>
      <c r="CV7" s="420"/>
      <c r="CW7" s="420"/>
      <c r="CX7" s="420"/>
      <c r="CY7" s="420"/>
      <c r="CZ7" s="420"/>
      <c r="DA7" s="421"/>
      <c r="DB7" s="419">
        <v>1919225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389146</v>
      </c>
      <c r="BO8" s="420"/>
      <c r="BP8" s="420"/>
      <c r="BQ8" s="420"/>
      <c r="BR8" s="420"/>
      <c r="BS8" s="420"/>
      <c r="BT8" s="420"/>
      <c r="BU8" s="421"/>
      <c r="BV8" s="419">
        <v>469075</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0.24</v>
      </c>
      <c r="CU8" s="523"/>
      <c r="CV8" s="523"/>
      <c r="CW8" s="523"/>
      <c r="CX8" s="523"/>
      <c r="CY8" s="523"/>
      <c r="CZ8" s="523"/>
      <c r="DA8" s="524"/>
      <c r="DB8" s="522">
        <v>0.24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3480</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-79930</v>
      </c>
      <c r="BO9" s="420"/>
      <c r="BP9" s="420"/>
      <c r="BQ9" s="420"/>
      <c r="BR9" s="420"/>
      <c r="BS9" s="420"/>
      <c r="BT9" s="420"/>
      <c r="BU9" s="421"/>
      <c r="BV9" s="419">
        <v>198828</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13.7</v>
      </c>
      <c r="CU9" s="390"/>
      <c r="CV9" s="390"/>
      <c r="CW9" s="390"/>
      <c r="CX9" s="390"/>
      <c r="CY9" s="390"/>
      <c r="CZ9" s="390"/>
      <c r="DA9" s="391"/>
      <c r="DB9" s="389">
        <v>10.6</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3647</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11</v>
      </c>
      <c r="BO10" s="420"/>
      <c r="BP10" s="420"/>
      <c r="BQ10" s="420"/>
      <c r="BR10" s="420"/>
      <c r="BS10" s="420"/>
      <c r="BT10" s="420"/>
      <c r="BU10" s="421"/>
      <c r="BV10" s="419">
        <v>13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119</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3066</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119</v>
      </c>
      <c r="AV12" s="467"/>
      <c r="AW12" s="467"/>
      <c r="AX12" s="467"/>
      <c r="AY12" s="399" t="s">
        <v>128</v>
      </c>
      <c r="AZ12" s="400"/>
      <c r="BA12" s="400"/>
      <c r="BB12" s="400"/>
      <c r="BC12" s="400"/>
      <c r="BD12" s="400"/>
      <c r="BE12" s="400"/>
      <c r="BF12" s="400"/>
      <c r="BG12" s="400"/>
      <c r="BH12" s="400"/>
      <c r="BI12" s="400"/>
      <c r="BJ12" s="400"/>
      <c r="BK12" s="400"/>
      <c r="BL12" s="400"/>
      <c r="BM12" s="401"/>
      <c r="BN12" s="419">
        <v>300000</v>
      </c>
      <c r="BO12" s="420"/>
      <c r="BP12" s="420"/>
      <c r="BQ12" s="420"/>
      <c r="BR12" s="420"/>
      <c r="BS12" s="420"/>
      <c r="BT12" s="420"/>
      <c r="BU12" s="421"/>
      <c r="BV12" s="419">
        <v>331400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3051</v>
      </c>
      <c r="S13" s="513"/>
      <c r="T13" s="513"/>
      <c r="U13" s="513"/>
      <c r="V13" s="514"/>
      <c r="W13" s="500" t="s">
        <v>131</v>
      </c>
      <c r="X13" s="442"/>
      <c r="Y13" s="442"/>
      <c r="Z13" s="442"/>
      <c r="AA13" s="442"/>
      <c r="AB13" s="443"/>
      <c r="AC13" s="395">
        <v>427</v>
      </c>
      <c r="AD13" s="396"/>
      <c r="AE13" s="396"/>
      <c r="AF13" s="396"/>
      <c r="AG13" s="397"/>
      <c r="AH13" s="395">
        <v>438</v>
      </c>
      <c r="AI13" s="396"/>
      <c r="AJ13" s="396"/>
      <c r="AK13" s="396"/>
      <c r="AL13" s="398"/>
      <c r="AM13" s="478" t="s">
        <v>132</v>
      </c>
      <c r="AN13" s="393"/>
      <c r="AO13" s="393"/>
      <c r="AP13" s="393"/>
      <c r="AQ13" s="393"/>
      <c r="AR13" s="393"/>
      <c r="AS13" s="393"/>
      <c r="AT13" s="394"/>
      <c r="AU13" s="466" t="s">
        <v>90</v>
      </c>
      <c r="AV13" s="467"/>
      <c r="AW13" s="467"/>
      <c r="AX13" s="467"/>
      <c r="AY13" s="399" t="s">
        <v>133</v>
      </c>
      <c r="AZ13" s="400"/>
      <c r="BA13" s="400"/>
      <c r="BB13" s="400"/>
      <c r="BC13" s="400"/>
      <c r="BD13" s="400"/>
      <c r="BE13" s="400"/>
      <c r="BF13" s="400"/>
      <c r="BG13" s="400"/>
      <c r="BH13" s="400"/>
      <c r="BI13" s="400"/>
      <c r="BJ13" s="400"/>
      <c r="BK13" s="400"/>
      <c r="BL13" s="400"/>
      <c r="BM13" s="401"/>
      <c r="BN13" s="419">
        <v>-379919</v>
      </c>
      <c r="BO13" s="420"/>
      <c r="BP13" s="420"/>
      <c r="BQ13" s="420"/>
      <c r="BR13" s="420"/>
      <c r="BS13" s="420"/>
      <c r="BT13" s="420"/>
      <c r="BU13" s="421"/>
      <c r="BV13" s="419">
        <v>-132559</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13</v>
      </c>
      <c r="CU13" s="390"/>
      <c r="CV13" s="390"/>
      <c r="CW13" s="390"/>
      <c r="CX13" s="390"/>
      <c r="CY13" s="390"/>
      <c r="CZ13" s="390"/>
      <c r="DA13" s="391"/>
      <c r="DB13" s="389">
        <v>9.9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3105</v>
      </c>
      <c r="S14" s="513"/>
      <c r="T14" s="513"/>
      <c r="U14" s="513"/>
      <c r="V14" s="514"/>
      <c r="W14" s="515"/>
      <c r="X14" s="445"/>
      <c r="Y14" s="445"/>
      <c r="Z14" s="445"/>
      <c r="AA14" s="445"/>
      <c r="AB14" s="446"/>
      <c r="AC14" s="505">
        <v>26.2</v>
      </c>
      <c r="AD14" s="506"/>
      <c r="AE14" s="506"/>
      <c r="AF14" s="506"/>
      <c r="AG14" s="507"/>
      <c r="AH14" s="505">
        <v>26.2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143.69999999999999</v>
      </c>
      <c r="CU14" s="517"/>
      <c r="CV14" s="517"/>
      <c r="CW14" s="517"/>
      <c r="CX14" s="517"/>
      <c r="CY14" s="517"/>
      <c r="CZ14" s="517"/>
      <c r="DA14" s="518"/>
      <c r="DB14" s="516">
        <v>91.9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3092</v>
      </c>
      <c r="S15" s="513"/>
      <c r="T15" s="513"/>
      <c r="U15" s="513"/>
      <c r="V15" s="514"/>
      <c r="W15" s="500" t="s">
        <v>137</v>
      </c>
      <c r="X15" s="442"/>
      <c r="Y15" s="442"/>
      <c r="Z15" s="442"/>
      <c r="AA15" s="442"/>
      <c r="AB15" s="443"/>
      <c r="AC15" s="395">
        <v>328</v>
      </c>
      <c r="AD15" s="396"/>
      <c r="AE15" s="396"/>
      <c r="AF15" s="396"/>
      <c r="AG15" s="397"/>
      <c r="AH15" s="395">
        <v>356</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444217</v>
      </c>
      <c r="BO15" s="415"/>
      <c r="BP15" s="415"/>
      <c r="BQ15" s="415"/>
      <c r="BR15" s="415"/>
      <c r="BS15" s="415"/>
      <c r="BT15" s="415"/>
      <c r="BU15" s="416"/>
      <c r="BV15" s="414">
        <v>435586</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20.2</v>
      </c>
      <c r="AD16" s="506"/>
      <c r="AE16" s="506"/>
      <c r="AF16" s="506"/>
      <c r="AG16" s="507"/>
      <c r="AH16" s="505">
        <v>21.3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1815950</v>
      </c>
      <c r="BO16" s="420"/>
      <c r="BP16" s="420"/>
      <c r="BQ16" s="420"/>
      <c r="BR16" s="420"/>
      <c r="BS16" s="420"/>
      <c r="BT16" s="420"/>
      <c r="BU16" s="421"/>
      <c r="BV16" s="419">
        <v>1813802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141</v>
      </c>
      <c r="S17" s="498"/>
      <c r="T17" s="498"/>
      <c r="U17" s="498"/>
      <c r="V17" s="499"/>
      <c r="W17" s="500" t="s">
        <v>144</v>
      </c>
      <c r="X17" s="442"/>
      <c r="Y17" s="442"/>
      <c r="Z17" s="442"/>
      <c r="AA17" s="442"/>
      <c r="AB17" s="443"/>
      <c r="AC17" s="395">
        <v>872</v>
      </c>
      <c r="AD17" s="396"/>
      <c r="AE17" s="396"/>
      <c r="AF17" s="396"/>
      <c r="AG17" s="397"/>
      <c r="AH17" s="395">
        <v>876</v>
      </c>
      <c r="AI17" s="396"/>
      <c r="AJ17" s="396"/>
      <c r="AK17" s="396"/>
      <c r="AL17" s="398"/>
      <c r="AM17" s="478"/>
      <c r="AN17" s="393"/>
      <c r="AO17" s="393"/>
      <c r="AP17" s="393"/>
      <c r="AQ17" s="393"/>
      <c r="AR17" s="393"/>
      <c r="AS17" s="393"/>
      <c r="AT17" s="394"/>
      <c r="AU17" s="466"/>
      <c r="AV17" s="467"/>
      <c r="AW17" s="467"/>
      <c r="AX17" s="467"/>
      <c r="AY17" s="399" t="s">
        <v>145</v>
      </c>
      <c r="AZ17" s="400"/>
      <c r="BA17" s="400"/>
      <c r="BB17" s="400"/>
      <c r="BC17" s="400"/>
      <c r="BD17" s="400"/>
      <c r="BE17" s="400"/>
      <c r="BF17" s="400"/>
      <c r="BG17" s="400"/>
      <c r="BH17" s="400"/>
      <c r="BI17" s="400"/>
      <c r="BJ17" s="400"/>
      <c r="BK17" s="400"/>
      <c r="BL17" s="400"/>
      <c r="BM17" s="401"/>
      <c r="BN17" s="419">
        <v>545487</v>
      </c>
      <c r="BO17" s="420"/>
      <c r="BP17" s="420"/>
      <c r="BQ17" s="420"/>
      <c r="BR17" s="420"/>
      <c r="BS17" s="420"/>
      <c r="BT17" s="420"/>
      <c r="BU17" s="421"/>
      <c r="BV17" s="419">
        <v>535384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146</v>
      </c>
      <c r="C18" s="472"/>
      <c r="D18" s="472"/>
      <c r="E18" s="473"/>
      <c r="F18" s="473"/>
      <c r="G18" s="473"/>
      <c r="H18" s="473"/>
      <c r="I18" s="473"/>
      <c r="J18" s="473"/>
      <c r="K18" s="473"/>
      <c r="L18" s="474">
        <v>85.25</v>
      </c>
      <c r="M18" s="474"/>
      <c r="N18" s="474"/>
      <c r="O18" s="474"/>
      <c r="P18" s="474"/>
      <c r="Q18" s="474"/>
      <c r="R18" s="475"/>
      <c r="S18" s="475"/>
      <c r="T18" s="475"/>
      <c r="U18" s="475"/>
      <c r="V18" s="476"/>
      <c r="W18" s="490"/>
      <c r="X18" s="491"/>
      <c r="Y18" s="491"/>
      <c r="Z18" s="491"/>
      <c r="AA18" s="491"/>
      <c r="AB18" s="501"/>
      <c r="AC18" s="383">
        <v>53.6</v>
      </c>
      <c r="AD18" s="384"/>
      <c r="AE18" s="384"/>
      <c r="AF18" s="384"/>
      <c r="AG18" s="477"/>
      <c r="AH18" s="383">
        <v>52.5</v>
      </c>
      <c r="AI18" s="384"/>
      <c r="AJ18" s="384"/>
      <c r="AK18" s="384"/>
      <c r="AL18" s="385"/>
      <c r="AM18" s="478"/>
      <c r="AN18" s="393"/>
      <c r="AO18" s="393"/>
      <c r="AP18" s="393"/>
      <c r="AQ18" s="393"/>
      <c r="AR18" s="393"/>
      <c r="AS18" s="393"/>
      <c r="AT18" s="394"/>
      <c r="AU18" s="466"/>
      <c r="AV18" s="467"/>
      <c r="AW18" s="467"/>
      <c r="AX18" s="467"/>
      <c r="AY18" s="399" t="s">
        <v>147</v>
      </c>
      <c r="AZ18" s="400"/>
      <c r="BA18" s="400"/>
      <c r="BB18" s="400"/>
      <c r="BC18" s="400"/>
      <c r="BD18" s="400"/>
      <c r="BE18" s="400"/>
      <c r="BF18" s="400"/>
      <c r="BG18" s="400"/>
      <c r="BH18" s="400"/>
      <c r="BI18" s="400"/>
      <c r="BJ18" s="400"/>
      <c r="BK18" s="400"/>
      <c r="BL18" s="400"/>
      <c r="BM18" s="401"/>
      <c r="BN18" s="419">
        <v>1711869</v>
      </c>
      <c r="BO18" s="420"/>
      <c r="BP18" s="420"/>
      <c r="BQ18" s="420"/>
      <c r="BR18" s="420"/>
      <c r="BS18" s="420"/>
      <c r="BT18" s="420"/>
      <c r="BU18" s="421"/>
      <c r="BV18" s="419">
        <v>1584505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148</v>
      </c>
      <c r="C19" s="472"/>
      <c r="D19" s="472"/>
      <c r="E19" s="473"/>
      <c r="F19" s="473"/>
      <c r="G19" s="473"/>
      <c r="H19" s="473"/>
      <c r="I19" s="473"/>
      <c r="J19" s="473"/>
      <c r="K19" s="473"/>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149</v>
      </c>
      <c r="AZ19" s="400"/>
      <c r="BA19" s="400"/>
      <c r="BB19" s="400"/>
      <c r="BC19" s="400"/>
      <c r="BD19" s="400"/>
      <c r="BE19" s="400"/>
      <c r="BF19" s="400"/>
      <c r="BG19" s="400"/>
      <c r="BH19" s="400"/>
      <c r="BI19" s="400"/>
      <c r="BJ19" s="400"/>
      <c r="BK19" s="400"/>
      <c r="BL19" s="400"/>
      <c r="BM19" s="401"/>
      <c r="BN19" s="419">
        <v>2743040</v>
      </c>
      <c r="BO19" s="420"/>
      <c r="BP19" s="420"/>
      <c r="BQ19" s="420"/>
      <c r="BR19" s="420"/>
      <c r="BS19" s="420"/>
      <c r="BT19" s="420"/>
      <c r="BU19" s="421"/>
      <c r="BV19" s="419">
        <v>2838669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150</v>
      </c>
      <c r="C20" s="472"/>
      <c r="D20" s="472"/>
      <c r="E20" s="473"/>
      <c r="F20" s="473"/>
      <c r="G20" s="473"/>
      <c r="H20" s="473"/>
      <c r="I20" s="473"/>
      <c r="J20" s="473"/>
      <c r="K20" s="473"/>
      <c r="L20" s="479">
        <v>997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152</v>
      </c>
      <c r="C22" s="433"/>
      <c r="D22" s="434"/>
      <c r="E22" s="441" t="s">
        <v>1</v>
      </c>
      <c r="F22" s="442"/>
      <c r="G22" s="442"/>
      <c r="H22" s="442"/>
      <c r="I22" s="442"/>
      <c r="J22" s="442"/>
      <c r="K22" s="443"/>
      <c r="L22" s="441" t="s">
        <v>153</v>
      </c>
      <c r="M22" s="442"/>
      <c r="N22" s="442"/>
      <c r="O22" s="442"/>
      <c r="P22" s="443"/>
      <c r="Q22" s="447" t="s">
        <v>154</v>
      </c>
      <c r="R22" s="448"/>
      <c r="S22" s="448"/>
      <c r="T22" s="448"/>
      <c r="U22" s="448"/>
      <c r="V22" s="449"/>
      <c r="W22" s="453" t="s">
        <v>155</v>
      </c>
      <c r="X22" s="433"/>
      <c r="Y22" s="434"/>
      <c r="Z22" s="441" t="s">
        <v>1</v>
      </c>
      <c r="AA22" s="442"/>
      <c r="AB22" s="442"/>
      <c r="AC22" s="442"/>
      <c r="AD22" s="442"/>
      <c r="AE22" s="442"/>
      <c r="AF22" s="442"/>
      <c r="AG22" s="443"/>
      <c r="AH22" s="458" t="s">
        <v>156</v>
      </c>
      <c r="AI22" s="442"/>
      <c r="AJ22" s="442"/>
      <c r="AK22" s="442"/>
      <c r="AL22" s="443"/>
      <c r="AM22" s="458" t="s">
        <v>157</v>
      </c>
      <c r="AN22" s="459"/>
      <c r="AO22" s="459"/>
      <c r="AP22" s="459"/>
      <c r="AQ22" s="459"/>
      <c r="AR22" s="460"/>
      <c r="AS22" s="447" t="s">
        <v>154</v>
      </c>
      <c r="AT22" s="448"/>
      <c r="AU22" s="448"/>
      <c r="AV22" s="448"/>
      <c r="AW22" s="448"/>
      <c r="AX22" s="464"/>
      <c r="AY22" s="411" t="s">
        <v>158</v>
      </c>
      <c r="AZ22" s="412"/>
      <c r="BA22" s="412"/>
      <c r="BB22" s="412"/>
      <c r="BC22" s="412"/>
      <c r="BD22" s="412"/>
      <c r="BE22" s="412"/>
      <c r="BF22" s="412"/>
      <c r="BG22" s="412"/>
      <c r="BH22" s="412"/>
      <c r="BI22" s="412"/>
      <c r="BJ22" s="412"/>
      <c r="BK22" s="412"/>
      <c r="BL22" s="412"/>
      <c r="BM22" s="413"/>
      <c r="BN22" s="414">
        <v>4795844</v>
      </c>
      <c r="BO22" s="415"/>
      <c r="BP22" s="415"/>
      <c r="BQ22" s="415"/>
      <c r="BR22" s="415"/>
      <c r="BS22" s="415"/>
      <c r="BT22" s="415"/>
      <c r="BU22" s="416"/>
      <c r="BV22" s="414">
        <v>3555852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159</v>
      </c>
      <c r="AZ23" s="400"/>
      <c r="BA23" s="400"/>
      <c r="BB23" s="400"/>
      <c r="BC23" s="400"/>
      <c r="BD23" s="400"/>
      <c r="BE23" s="400"/>
      <c r="BF23" s="400"/>
      <c r="BG23" s="400"/>
      <c r="BH23" s="400"/>
      <c r="BI23" s="400"/>
      <c r="BJ23" s="400"/>
      <c r="BK23" s="400"/>
      <c r="BL23" s="400"/>
      <c r="BM23" s="401"/>
      <c r="BN23" s="419">
        <v>2491252</v>
      </c>
      <c r="BO23" s="420"/>
      <c r="BP23" s="420"/>
      <c r="BQ23" s="420"/>
      <c r="BR23" s="420"/>
      <c r="BS23" s="420"/>
      <c r="BT23" s="420"/>
      <c r="BU23" s="421"/>
      <c r="BV23" s="419">
        <v>1965932</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160</v>
      </c>
      <c r="F24" s="393"/>
      <c r="G24" s="393"/>
      <c r="H24" s="393"/>
      <c r="I24" s="393"/>
      <c r="J24" s="393"/>
      <c r="K24" s="394"/>
      <c r="L24" s="395">
        <v>1</v>
      </c>
      <c r="M24" s="396"/>
      <c r="N24" s="396"/>
      <c r="O24" s="396"/>
      <c r="P24" s="397"/>
      <c r="Q24" s="395">
        <v>6200</v>
      </c>
      <c r="R24" s="396"/>
      <c r="S24" s="396"/>
      <c r="T24" s="396"/>
      <c r="U24" s="396"/>
      <c r="V24" s="397"/>
      <c r="W24" s="454"/>
      <c r="X24" s="436"/>
      <c r="Y24" s="437"/>
      <c r="Z24" s="392" t="s">
        <v>161</v>
      </c>
      <c r="AA24" s="393"/>
      <c r="AB24" s="393"/>
      <c r="AC24" s="393"/>
      <c r="AD24" s="393"/>
      <c r="AE24" s="393"/>
      <c r="AF24" s="393"/>
      <c r="AG24" s="394"/>
      <c r="AH24" s="395">
        <v>46</v>
      </c>
      <c r="AI24" s="396"/>
      <c r="AJ24" s="396"/>
      <c r="AK24" s="396"/>
      <c r="AL24" s="397"/>
      <c r="AM24" s="395">
        <v>134826</v>
      </c>
      <c r="AN24" s="396"/>
      <c r="AO24" s="396"/>
      <c r="AP24" s="396"/>
      <c r="AQ24" s="396"/>
      <c r="AR24" s="397"/>
      <c r="AS24" s="395">
        <v>2931</v>
      </c>
      <c r="AT24" s="396"/>
      <c r="AU24" s="396"/>
      <c r="AV24" s="396"/>
      <c r="AW24" s="396"/>
      <c r="AX24" s="398"/>
      <c r="AY24" s="386" t="s">
        <v>162</v>
      </c>
      <c r="AZ24" s="387"/>
      <c r="BA24" s="387"/>
      <c r="BB24" s="387"/>
      <c r="BC24" s="387"/>
      <c r="BD24" s="387"/>
      <c r="BE24" s="387"/>
      <c r="BF24" s="387"/>
      <c r="BG24" s="387"/>
      <c r="BH24" s="387"/>
      <c r="BI24" s="387"/>
      <c r="BJ24" s="387"/>
      <c r="BK24" s="387"/>
      <c r="BL24" s="387"/>
      <c r="BM24" s="388"/>
      <c r="BN24" s="419">
        <v>4009791</v>
      </c>
      <c r="BO24" s="420"/>
      <c r="BP24" s="420"/>
      <c r="BQ24" s="420"/>
      <c r="BR24" s="420"/>
      <c r="BS24" s="420"/>
      <c r="BT24" s="420"/>
      <c r="BU24" s="421"/>
      <c r="BV24" s="419">
        <v>2671999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163</v>
      </c>
      <c r="F25" s="393"/>
      <c r="G25" s="393"/>
      <c r="H25" s="393"/>
      <c r="I25" s="393"/>
      <c r="J25" s="393"/>
      <c r="K25" s="394"/>
      <c r="L25" s="395">
        <v>1</v>
      </c>
      <c r="M25" s="396"/>
      <c r="N25" s="396"/>
      <c r="O25" s="396"/>
      <c r="P25" s="397"/>
      <c r="Q25" s="395">
        <v>5200</v>
      </c>
      <c r="R25" s="396"/>
      <c r="S25" s="396"/>
      <c r="T25" s="396"/>
      <c r="U25" s="396"/>
      <c r="V25" s="397"/>
      <c r="W25" s="454"/>
      <c r="X25" s="436"/>
      <c r="Y25" s="437"/>
      <c r="Z25" s="392" t="s">
        <v>164</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165</v>
      </c>
      <c r="AZ25" s="412"/>
      <c r="BA25" s="412"/>
      <c r="BB25" s="412"/>
      <c r="BC25" s="412"/>
      <c r="BD25" s="412"/>
      <c r="BE25" s="412"/>
      <c r="BF25" s="412"/>
      <c r="BG25" s="412"/>
      <c r="BH25" s="412"/>
      <c r="BI25" s="412"/>
      <c r="BJ25" s="412"/>
      <c r="BK25" s="412"/>
      <c r="BL25" s="412"/>
      <c r="BM25" s="413"/>
      <c r="BN25" s="414">
        <v>690051</v>
      </c>
      <c r="BO25" s="415"/>
      <c r="BP25" s="415"/>
      <c r="BQ25" s="415"/>
      <c r="BR25" s="415"/>
      <c r="BS25" s="415"/>
      <c r="BT25" s="415"/>
      <c r="BU25" s="416"/>
      <c r="BV25" s="414">
        <v>503477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166</v>
      </c>
      <c r="F26" s="393"/>
      <c r="G26" s="393"/>
      <c r="H26" s="393"/>
      <c r="I26" s="393"/>
      <c r="J26" s="393"/>
      <c r="K26" s="394"/>
      <c r="L26" s="395">
        <v>1</v>
      </c>
      <c r="M26" s="396"/>
      <c r="N26" s="396"/>
      <c r="O26" s="396"/>
      <c r="P26" s="397"/>
      <c r="Q26" s="395">
        <v>5200</v>
      </c>
      <c r="R26" s="396"/>
      <c r="S26" s="396"/>
      <c r="T26" s="396"/>
      <c r="U26" s="396"/>
      <c r="V26" s="397"/>
      <c r="W26" s="454"/>
      <c r="X26" s="436"/>
      <c r="Y26" s="437"/>
      <c r="Z26" s="392" t="s">
        <v>167</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168</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169</v>
      </c>
      <c r="F27" s="393"/>
      <c r="G27" s="393"/>
      <c r="H27" s="393"/>
      <c r="I27" s="393"/>
      <c r="J27" s="393"/>
      <c r="K27" s="394"/>
      <c r="L27" s="395">
        <v>1</v>
      </c>
      <c r="M27" s="396"/>
      <c r="N27" s="396"/>
      <c r="O27" s="396"/>
      <c r="P27" s="397"/>
      <c r="Q27" s="395">
        <v>2600</v>
      </c>
      <c r="R27" s="396"/>
      <c r="S27" s="396"/>
      <c r="T27" s="396"/>
      <c r="U27" s="396"/>
      <c r="V27" s="397"/>
      <c r="W27" s="454"/>
      <c r="X27" s="436"/>
      <c r="Y27" s="437"/>
      <c r="Z27" s="392" t="s">
        <v>170</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171</v>
      </c>
      <c r="AZ27" s="426"/>
      <c r="BA27" s="426"/>
      <c r="BB27" s="426"/>
      <c r="BC27" s="426"/>
      <c r="BD27" s="426"/>
      <c r="BE27" s="426"/>
      <c r="BF27" s="426"/>
      <c r="BG27" s="426"/>
      <c r="BH27" s="426"/>
      <c r="BI27" s="426"/>
      <c r="BJ27" s="426"/>
      <c r="BK27" s="426"/>
      <c r="BL27" s="426"/>
      <c r="BM27" s="427"/>
      <c r="BN27" s="422">
        <v>73219</v>
      </c>
      <c r="BO27" s="423"/>
      <c r="BP27" s="423"/>
      <c r="BQ27" s="423"/>
      <c r="BR27" s="423"/>
      <c r="BS27" s="423"/>
      <c r="BT27" s="423"/>
      <c r="BU27" s="424"/>
      <c r="BV27" s="422">
        <v>73219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172</v>
      </c>
      <c r="F28" s="393"/>
      <c r="G28" s="393"/>
      <c r="H28" s="393"/>
      <c r="I28" s="393"/>
      <c r="J28" s="393"/>
      <c r="K28" s="394"/>
      <c r="L28" s="395">
        <v>1</v>
      </c>
      <c r="M28" s="396"/>
      <c r="N28" s="396"/>
      <c r="O28" s="396"/>
      <c r="P28" s="397"/>
      <c r="Q28" s="395">
        <v>2000</v>
      </c>
      <c r="R28" s="396"/>
      <c r="S28" s="396"/>
      <c r="T28" s="396"/>
      <c r="U28" s="396"/>
      <c r="V28" s="397"/>
      <c r="W28" s="454"/>
      <c r="X28" s="436"/>
      <c r="Y28" s="437"/>
      <c r="Z28" s="392" t="s">
        <v>173</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174</v>
      </c>
      <c r="AZ28" s="403"/>
      <c r="BA28" s="403"/>
      <c r="BB28" s="404"/>
      <c r="BC28" s="411" t="s">
        <v>46</v>
      </c>
      <c r="BD28" s="412"/>
      <c r="BE28" s="412"/>
      <c r="BF28" s="412"/>
      <c r="BG28" s="412"/>
      <c r="BH28" s="412"/>
      <c r="BI28" s="412"/>
      <c r="BJ28" s="412"/>
      <c r="BK28" s="412"/>
      <c r="BL28" s="412"/>
      <c r="BM28" s="413"/>
      <c r="BN28" s="414">
        <v>569718</v>
      </c>
      <c r="BO28" s="415"/>
      <c r="BP28" s="415"/>
      <c r="BQ28" s="415"/>
      <c r="BR28" s="415"/>
      <c r="BS28" s="415"/>
      <c r="BT28" s="415"/>
      <c r="BU28" s="416"/>
      <c r="BV28" s="414">
        <v>569707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175</v>
      </c>
      <c r="F29" s="393"/>
      <c r="G29" s="393"/>
      <c r="H29" s="393"/>
      <c r="I29" s="393"/>
      <c r="J29" s="393"/>
      <c r="K29" s="394"/>
      <c r="L29" s="395">
        <v>8</v>
      </c>
      <c r="M29" s="396"/>
      <c r="N29" s="396"/>
      <c r="O29" s="396"/>
      <c r="P29" s="397"/>
      <c r="Q29" s="395">
        <v>1823</v>
      </c>
      <c r="R29" s="396"/>
      <c r="S29" s="396"/>
      <c r="T29" s="396"/>
      <c r="U29" s="396"/>
      <c r="V29" s="397"/>
      <c r="W29" s="455"/>
      <c r="X29" s="456"/>
      <c r="Y29" s="457"/>
      <c r="Z29" s="392" t="s">
        <v>176</v>
      </c>
      <c r="AA29" s="393"/>
      <c r="AB29" s="393"/>
      <c r="AC29" s="393"/>
      <c r="AD29" s="393"/>
      <c r="AE29" s="393"/>
      <c r="AF29" s="393"/>
      <c r="AG29" s="394"/>
      <c r="AH29" s="395">
        <v>46</v>
      </c>
      <c r="AI29" s="396"/>
      <c r="AJ29" s="396"/>
      <c r="AK29" s="396"/>
      <c r="AL29" s="397"/>
      <c r="AM29" s="395">
        <v>134826</v>
      </c>
      <c r="AN29" s="396"/>
      <c r="AO29" s="396"/>
      <c r="AP29" s="396"/>
      <c r="AQ29" s="396"/>
      <c r="AR29" s="397"/>
      <c r="AS29" s="395">
        <v>2931</v>
      </c>
      <c r="AT29" s="396"/>
      <c r="AU29" s="396"/>
      <c r="AV29" s="396"/>
      <c r="AW29" s="396"/>
      <c r="AX29" s="398"/>
      <c r="AY29" s="405"/>
      <c r="AZ29" s="406"/>
      <c r="BA29" s="406"/>
      <c r="BB29" s="407"/>
      <c r="BC29" s="399" t="s">
        <v>177</v>
      </c>
      <c r="BD29" s="400"/>
      <c r="BE29" s="400"/>
      <c r="BF29" s="400"/>
      <c r="BG29" s="400"/>
      <c r="BH29" s="400"/>
      <c r="BI29" s="400"/>
      <c r="BJ29" s="400"/>
      <c r="BK29" s="400"/>
      <c r="BL29" s="400"/>
      <c r="BM29" s="401"/>
      <c r="BN29" s="419">
        <v>14371</v>
      </c>
      <c r="BO29" s="420"/>
      <c r="BP29" s="420"/>
      <c r="BQ29" s="420"/>
      <c r="BR29" s="420"/>
      <c r="BS29" s="420"/>
      <c r="BT29" s="420"/>
      <c r="BU29" s="421"/>
      <c r="BV29" s="419">
        <v>13371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178</v>
      </c>
      <c r="X30" s="381"/>
      <c r="Y30" s="381"/>
      <c r="Z30" s="381"/>
      <c r="AA30" s="381"/>
      <c r="AB30" s="381"/>
      <c r="AC30" s="381"/>
      <c r="AD30" s="381"/>
      <c r="AE30" s="381"/>
      <c r="AF30" s="381"/>
      <c r="AG30" s="382"/>
      <c r="AH30" s="383">
        <v>95.7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434638</v>
      </c>
      <c r="BO30" s="423"/>
      <c r="BP30" s="423"/>
      <c r="BQ30" s="423"/>
      <c r="BR30" s="423"/>
      <c r="BS30" s="423"/>
      <c r="BT30" s="423"/>
      <c r="BU30" s="424"/>
      <c r="BV30" s="422">
        <v>593713</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179</v>
      </c>
      <c r="D32" s="372"/>
      <c r="E32" s="372"/>
      <c r="F32" s="372"/>
      <c r="G32" s="372"/>
      <c r="H32" s="372"/>
      <c r="I32" s="372"/>
      <c r="J32" s="372"/>
      <c r="K32" s="372"/>
      <c r="L32" s="372"/>
      <c r="M32" s="372"/>
      <c r="N32" s="372"/>
      <c r="O32" s="372"/>
      <c r="P32" s="372"/>
      <c r="Q32" s="372"/>
      <c r="R32" s="372"/>
      <c r="S32" s="372"/>
      <c r="U32" s="373" t="s">
        <v>180</v>
      </c>
      <c r="V32" s="373"/>
      <c r="W32" s="373"/>
      <c r="X32" s="373"/>
      <c r="Y32" s="373"/>
      <c r="Z32" s="373"/>
      <c r="AA32" s="373"/>
      <c r="AB32" s="373"/>
      <c r="AC32" s="373"/>
      <c r="AD32" s="373"/>
      <c r="AE32" s="373"/>
      <c r="AF32" s="373"/>
      <c r="AG32" s="373"/>
      <c r="AH32" s="373"/>
      <c r="AI32" s="373"/>
      <c r="AJ32" s="373"/>
      <c r="AK32" s="373"/>
      <c r="AM32" s="373" t="s">
        <v>181</v>
      </c>
      <c r="AN32" s="373"/>
      <c r="AO32" s="373"/>
      <c r="AP32" s="373"/>
      <c r="AQ32" s="373"/>
      <c r="AR32" s="373"/>
      <c r="AS32" s="373"/>
      <c r="AT32" s="373"/>
      <c r="AU32" s="373"/>
      <c r="AV32" s="373"/>
      <c r="AW32" s="373"/>
      <c r="AX32" s="373"/>
      <c r="AY32" s="373"/>
      <c r="AZ32" s="373"/>
      <c r="BA32" s="373"/>
      <c r="BB32" s="373"/>
      <c r="BC32" s="373"/>
      <c r="BE32" s="373" t="s">
        <v>182</v>
      </c>
      <c r="BF32" s="373"/>
      <c r="BG32" s="373"/>
      <c r="BH32" s="373"/>
      <c r="BI32" s="373"/>
      <c r="BJ32" s="373"/>
      <c r="BK32" s="373"/>
      <c r="BL32" s="373"/>
      <c r="BM32" s="373"/>
      <c r="BN32" s="373"/>
      <c r="BO32" s="373"/>
      <c r="BP32" s="373"/>
      <c r="BQ32" s="373"/>
      <c r="BR32" s="373"/>
      <c r="BS32" s="373"/>
      <c r="BT32" s="373"/>
      <c r="BU32" s="373"/>
      <c r="BW32" s="373" t="s">
        <v>183</v>
      </c>
      <c r="BX32" s="373"/>
      <c r="BY32" s="373"/>
      <c r="BZ32" s="373"/>
      <c r="CA32" s="373"/>
      <c r="CB32" s="373"/>
      <c r="CC32" s="373"/>
      <c r="CD32" s="373"/>
      <c r="CE32" s="373"/>
      <c r="CF32" s="373"/>
      <c r="CG32" s="373"/>
      <c r="CH32" s="373"/>
      <c r="CI32" s="373"/>
      <c r="CJ32" s="373"/>
      <c r="CK32" s="373"/>
      <c r="CL32" s="373"/>
      <c r="CM32" s="373"/>
      <c r="CO32" s="373" t="s">
        <v>184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沼田市外二箇村清掃施設組合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川場リゾート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田園プラザ川場</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川場村土地開発公社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ウッドビレジ川場</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WgaRwqvAcmLG7llvNruFspM4pbhSKFrPpIPB5TDVEuIOMEX3yczu7Me80NgRQOL7Xj8yEL6Lcivb0kNsq7Vig==" saltValue="aev5kTKMqjMoOJ258xjN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396532</v>
      </c>
      <c r="S5" s="674"/>
      <c r="T5" s="674"/>
      <c r="U5" s="674"/>
      <c r="V5" s="674"/>
      <c r="W5" s="674"/>
      <c r="X5" s="674"/>
      <c r="Y5" s="702"/>
      <c r="Z5" s="715">
        <v>7.1</v>
      </c>
      <c r="AA5" s="715"/>
      <c r="AB5" s="715"/>
      <c r="AC5" s="715"/>
      <c r="AD5" s="716">
        <v>396532</v>
      </c>
      <c r="AE5" s="716"/>
      <c r="AF5" s="716"/>
      <c r="AG5" s="716"/>
      <c r="AH5" s="716"/>
      <c r="AI5" s="716"/>
      <c r="AJ5" s="716"/>
      <c r="AK5" s="716"/>
      <c r="AL5" s="703">
        <v>20.399999999999999</v>
      </c>
      <c r="AM5" s="686"/>
      <c r="AN5" s="686"/>
      <c r="AO5" s="704"/>
      <c r="AP5" s="676" t="s">
        <v>215</v>
      </c>
      <c r="AQ5" s="677"/>
      <c r="AR5" s="677"/>
      <c r="AS5" s="677"/>
      <c r="AT5" s="677"/>
      <c r="AU5" s="677"/>
      <c r="AV5" s="677"/>
      <c r="AW5" s="677"/>
      <c r="AX5" s="677"/>
      <c r="AY5" s="677"/>
      <c r="AZ5" s="677"/>
      <c r="BA5" s="677"/>
      <c r="BB5" s="677"/>
      <c r="BC5" s="677"/>
      <c r="BD5" s="677"/>
      <c r="BE5" s="677"/>
      <c r="BF5" s="678"/>
      <c r="BG5" s="627">
        <v>389169</v>
      </c>
      <c r="BH5" s="628"/>
      <c r="BI5" s="628"/>
      <c r="BJ5" s="628"/>
      <c r="BK5" s="628"/>
      <c r="BL5" s="628"/>
      <c r="BM5" s="628"/>
      <c r="BN5" s="629"/>
      <c r="BO5" s="663">
        <v>98.1</v>
      </c>
      <c r="BP5" s="663"/>
      <c r="BQ5" s="663"/>
      <c r="BR5" s="663"/>
      <c r="BS5" s="664" t="s">
        <v>122</v>
      </c>
      <c r="BT5" s="664"/>
      <c r="BU5" s="664"/>
      <c r="BV5" s="664"/>
      <c r="BW5" s="664"/>
      <c r="BX5" s="664"/>
      <c r="BY5" s="664"/>
      <c r="BZ5" s="664"/>
      <c r="CA5" s="664"/>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24" t="s">
        <v>219</v>
      </c>
      <c r="C6" s="625"/>
      <c r="D6" s="625"/>
      <c r="E6" s="625"/>
      <c r="F6" s="625"/>
      <c r="G6" s="625"/>
      <c r="H6" s="625"/>
      <c r="I6" s="625"/>
      <c r="J6" s="625"/>
      <c r="K6" s="625"/>
      <c r="L6" s="625"/>
      <c r="M6" s="625"/>
      <c r="N6" s="625"/>
      <c r="O6" s="625"/>
      <c r="P6" s="625"/>
      <c r="Q6" s="626"/>
      <c r="R6" s="627">
        <v>54135</v>
      </c>
      <c r="S6" s="628"/>
      <c r="T6" s="628"/>
      <c r="U6" s="628"/>
      <c r="V6" s="628"/>
      <c r="W6" s="628"/>
      <c r="X6" s="628"/>
      <c r="Y6" s="629"/>
      <c r="Z6" s="663">
        <v>1</v>
      </c>
      <c r="AA6" s="663"/>
      <c r="AB6" s="663"/>
      <c r="AC6" s="663"/>
      <c r="AD6" s="664">
        <v>54135</v>
      </c>
      <c r="AE6" s="664"/>
      <c r="AF6" s="664"/>
      <c r="AG6" s="664"/>
      <c r="AH6" s="664"/>
      <c r="AI6" s="664"/>
      <c r="AJ6" s="664"/>
      <c r="AK6" s="664"/>
      <c r="AL6" s="630">
        <v>2.8</v>
      </c>
      <c r="AM6" s="631"/>
      <c r="AN6" s="631"/>
      <c r="AO6" s="665"/>
      <c r="AP6" s="624" t="s">
        <v>220</v>
      </c>
      <c r="AQ6" s="625"/>
      <c r="AR6" s="625"/>
      <c r="AS6" s="625"/>
      <c r="AT6" s="625"/>
      <c r="AU6" s="625"/>
      <c r="AV6" s="625"/>
      <c r="AW6" s="625"/>
      <c r="AX6" s="625"/>
      <c r="AY6" s="625"/>
      <c r="AZ6" s="625"/>
      <c r="BA6" s="625"/>
      <c r="BB6" s="625"/>
      <c r="BC6" s="625"/>
      <c r="BD6" s="625"/>
      <c r="BE6" s="625"/>
      <c r="BF6" s="626"/>
      <c r="BG6" s="627">
        <v>389169</v>
      </c>
      <c r="BH6" s="628"/>
      <c r="BI6" s="628"/>
      <c r="BJ6" s="628"/>
      <c r="BK6" s="628"/>
      <c r="BL6" s="628"/>
      <c r="BM6" s="628"/>
      <c r="BN6" s="629"/>
      <c r="BO6" s="663">
        <v>98.1</v>
      </c>
      <c r="BP6" s="663"/>
      <c r="BQ6" s="663"/>
      <c r="BR6" s="663"/>
      <c r="BS6" s="664" t="s">
        <v>122</v>
      </c>
      <c r="BT6" s="664"/>
      <c r="BU6" s="664"/>
      <c r="BV6" s="664"/>
      <c r="BW6" s="664"/>
      <c r="BX6" s="664"/>
      <c r="BY6" s="664"/>
      <c r="BZ6" s="664"/>
      <c r="CA6" s="664"/>
      <c r="CB6" s="695"/>
      <c r="CD6" s="676" t="s">
        <v>221</v>
      </c>
      <c r="CE6" s="677"/>
      <c r="CF6" s="677"/>
      <c r="CG6" s="677"/>
      <c r="CH6" s="677"/>
      <c r="CI6" s="677"/>
      <c r="CJ6" s="677"/>
      <c r="CK6" s="677"/>
      <c r="CL6" s="677"/>
      <c r="CM6" s="677"/>
      <c r="CN6" s="677"/>
      <c r="CO6" s="677"/>
      <c r="CP6" s="677"/>
      <c r="CQ6" s="678"/>
      <c r="CR6" s="627">
        <v>52215</v>
      </c>
      <c r="CS6" s="628"/>
      <c r="CT6" s="628"/>
      <c r="CU6" s="628"/>
      <c r="CV6" s="628"/>
      <c r="CW6" s="628"/>
      <c r="CX6" s="628"/>
      <c r="CY6" s="629"/>
      <c r="CZ6" s="703">
        <v>1</v>
      </c>
      <c r="DA6" s="686"/>
      <c r="DB6" s="686"/>
      <c r="DC6" s="705"/>
      <c r="DD6" s="633" t="s">
        <v>122</v>
      </c>
      <c r="DE6" s="628"/>
      <c r="DF6" s="628"/>
      <c r="DG6" s="628"/>
      <c r="DH6" s="628"/>
      <c r="DI6" s="628"/>
      <c r="DJ6" s="628"/>
      <c r="DK6" s="628"/>
      <c r="DL6" s="628"/>
      <c r="DM6" s="628"/>
      <c r="DN6" s="628"/>
      <c r="DO6" s="628"/>
      <c r="DP6" s="629"/>
      <c r="DQ6" s="633">
        <v>52215</v>
      </c>
      <c r="DR6" s="628"/>
      <c r="DS6" s="628"/>
      <c r="DT6" s="628"/>
      <c r="DU6" s="628"/>
      <c r="DV6" s="628"/>
      <c r="DW6" s="628"/>
      <c r="DX6" s="628"/>
      <c r="DY6" s="628"/>
      <c r="DZ6" s="628"/>
      <c r="EA6" s="628"/>
      <c r="EB6" s="628"/>
      <c r="EC6" s="662"/>
    </row>
    <row r="7" spans="2:143" ht="11.25" customHeight="1" x14ac:dyDescent="0.15">
      <c r="B7" s="624" t="s">
        <v>222</v>
      </c>
      <c r="C7" s="625"/>
      <c r="D7" s="625"/>
      <c r="E7" s="625"/>
      <c r="F7" s="625"/>
      <c r="G7" s="625"/>
      <c r="H7" s="625"/>
      <c r="I7" s="625"/>
      <c r="J7" s="625"/>
      <c r="K7" s="625"/>
      <c r="L7" s="625"/>
      <c r="M7" s="625"/>
      <c r="N7" s="625"/>
      <c r="O7" s="625"/>
      <c r="P7" s="625"/>
      <c r="Q7" s="626"/>
      <c r="R7" s="627">
        <v>94</v>
      </c>
      <c r="S7" s="628"/>
      <c r="T7" s="628"/>
      <c r="U7" s="628"/>
      <c r="V7" s="628"/>
      <c r="W7" s="628"/>
      <c r="X7" s="628"/>
      <c r="Y7" s="629"/>
      <c r="Z7" s="663">
        <v>0</v>
      </c>
      <c r="AA7" s="663"/>
      <c r="AB7" s="663"/>
      <c r="AC7" s="663"/>
      <c r="AD7" s="664">
        <v>94</v>
      </c>
      <c r="AE7" s="664"/>
      <c r="AF7" s="664"/>
      <c r="AG7" s="664"/>
      <c r="AH7" s="664"/>
      <c r="AI7" s="664"/>
      <c r="AJ7" s="664"/>
      <c r="AK7" s="664"/>
      <c r="AL7" s="630">
        <v>0</v>
      </c>
      <c r="AM7" s="631"/>
      <c r="AN7" s="631"/>
      <c r="AO7" s="665"/>
      <c r="AP7" s="624" t="s">
        <v>223</v>
      </c>
      <c r="AQ7" s="625"/>
      <c r="AR7" s="625"/>
      <c r="AS7" s="625"/>
      <c r="AT7" s="625"/>
      <c r="AU7" s="625"/>
      <c r="AV7" s="625"/>
      <c r="AW7" s="625"/>
      <c r="AX7" s="625"/>
      <c r="AY7" s="625"/>
      <c r="AZ7" s="625"/>
      <c r="BA7" s="625"/>
      <c r="BB7" s="625"/>
      <c r="BC7" s="625"/>
      <c r="BD7" s="625"/>
      <c r="BE7" s="625"/>
      <c r="BF7" s="626"/>
      <c r="BG7" s="627">
        <v>130814</v>
      </c>
      <c r="BH7" s="628"/>
      <c r="BI7" s="628"/>
      <c r="BJ7" s="628"/>
      <c r="BK7" s="628"/>
      <c r="BL7" s="628"/>
      <c r="BM7" s="628"/>
      <c r="BN7" s="629"/>
      <c r="BO7" s="663">
        <v>33</v>
      </c>
      <c r="BP7" s="663"/>
      <c r="BQ7" s="663"/>
      <c r="BR7" s="663"/>
      <c r="BS7" s="664" t="s">
        <v>122</v>
      </c>
      <c r="BT7" s="664"/>
      <c r="BU7" s="664"/>
      <c r="BV7" s="664"/>
      <c r="BW7" s="664"/>
      <c r="BX7" s="664"/>
      <c r="BY7" s="664"/>
      <c r="BZ7" s="664"/>
      <c r="CA7" s="664"/>
      <c r="CB7" s="695"/>
      <c r="CD7" s="624" t="s">
        <v>224</v>
      </c>
      <c r="CE7" s="625"/>
      <c r="CF7" s="625"/>
      <c r="CG7" s="625"/>
      <c r="CH7" s="625"/>
      <c r="CI7" s="625"/>
      <c r="CJ7" s="625"/>
      <c r="CK7" s="625"/>
      <c r="CL7" s="625"/>
      <c r="CM7" s="625"/>
      <c r="CN7" s="625"/>
      <c r="CO7" s="625"/>
      <c r="CP7" s="625"/>
      <c r="CQ7" s="626"/>
      <c r="CR7" s="627">
        <v>2677355</v>
      </c>
      <c r="CS7" s="628"/>
      <c r="CT7" s="628"/>
      <c r="CU7" s="628"/>
      <c r="CV7" s="628"/>
      <c r="CW7" s="628"/>
      <c r="CX7" s="628"/>
      <c r="CY7" s="629"/>
      <c r="CZ7" s="663">
        <v>51.5</v>
      </c>
      <c r="DA7" s="663"/>
      <c r="DB7" s="663"/>
      <c r="DC7" s="663"/>
      <c r="DD7" s="633">
        <v>1933495</v>
      </c>
      <c r="DE7" s="628"/>
      <c r="DF7" s="628"/>
      <c r="DG7" s="628"/>
      <c r="DH7" s="628"/>
      <c r="DI7" s="628"/>
      <c r="DJ7" s="628"/>
      <c r="DK7" s="628"/>
      <c r="DL7" s="628"/>
      <c r="DM7" s="628"/>
      <c r="DN7" s="628"/>
      <c r="DO7" s="628"/>
      <c r="DP7" s="629"/>
      <c r="DQ7" s="633">
        <v>652060</v>
      </c>
      <c r="DR7" s="628"/>
      <c r="DS7" s="628"/>
      <c r="DT7" s="628"/>
      <c r="DU7" s="628"/>
      <c r="DV7" s="628"/>
      <c r="DW7" s="628"/>
      <c r="DX7" s="628"/>
      <c r="DY7" s="628"/>
      <c r="DZ7" s="628"/>
      <c r="EA7" s="628"/>
      <c r="EB7" s="628"/>
      <c r="EC7" s="662"/>
    </row>
    <row r="8" spans="2:143" ht="11.25" customHeight="1" x14ac:dyDescent="0.15">
      <c r="B8" s="624" t="s">
        <v>225</v>
      </c>
      <c r="C8" s="625"/>
      <c r="D8" s="625"/>
      <c r="E8" s="625"/>
      <c r="F8" s="625"/>
      <c r="G8" s="625"/>
      <c r="H8" s="625"/>
      <c r="I8" s="625"/>
      <c r="J8" s="625"/>
      <c r="K8" s="625"/>
      <c r="L8" s="625"/>
      <c r="M8" s="625"/>
      <c r="N8" s="625"/>
      <c r="O8" s="625"/>
      <c r="P8" s="625"/>
      <c r="Q8" s="626"/>
      <c r="R8" s="627">
        <v>1768</v>
      </c>
      <c r="S8" s="628"/>
      <c r="T8" s="628"/>
      <c r="U8" s="628"/>
      <c r="V8" s="628"/>
      <c r="W8" s="628"/>
      <c r="X8" s="628"/>
      <c r="Y8" s="629"/>
      <c r="Z8" s="663">
        <v>0</v>
      </c>
      <c r="AA8" s="663"/>
      <c r="AB8" s="663"/>
      <c r="AC8" s="663"/>
      <c r="AD8" s="664">
        <v>1768</v>
      </c>
      <c r="AE8" s="664"/>
      <c r="AF8" s="664"/>
      <c r="AG8" s="664"/>
      <c r="AH8" s="664"/>
      <c r="AI8" s="664"/>
      <c r="AJ8" s="664"/>
      <c r="AK8" s="664"/>
      <c r="AL8" s="630">
        <v>0.1</v>
      </c>
      <c r="AM8" s="631"/>
      <c r="AN8" s="631"/>
      <c r="AO8" s="665"/>
      <c r="AP8" s="624" t="s">
        <v>226</v>
      </c>
      <c r="AQ8" s="625"/>
      <c r="AR8" s="625"/>
      <c r="AS8" s="625"/>
      <c r="AT8" s="625"/>
      <c r="AU8" s="625"/>
      <c r="AV8" s="625"/>
      <c r="AW8" s="625"/>
      <c r="AX8" s="625"/>
      <c r="AY8" s="625"/>
      <c r="AZ8" s="625"/>
      <c r="BA8" s="625"/>
      <c r="BB8" s="625"/>
      <c r="BC8" s="625"/>
      <c r="BD8" s="625"/>
      <c r="BE8" s="625"/>
      <c r="BF8" s="626"/>
      <c r="BG8" s="627">
        <v>5387</v>
      </c>
      <c r="BH8" s="628"/>
      <c r="BI8" s="628"/>
      <c r="BJ8" s="628"/>
      <c r="BK8" s="628"/>
      <c r="BL8" s="628"/>
      <c r="BM8" s="628"/>
      <c r="BN8" s="629"/>
      <c r="BO8" s="663">
        <v>1.4</v>
      </c>
      <c r="BP8" s="663"/>
      <c r="BQ8" s="663"/>
      <c r="BR8" s="663"/>
      <c r="BS8" s="664" t="s">
        <v>122</v>
      </c>
      <c r="BT8" s="664"/>
      <c r="BU8" s="664"/>
      <c r="BV8" s="664"/>
      <c r="BW8" s="664"/>
      <c r="BX8" s="664"/>
      <c r="BY8" s="664"/>
      <c r="BZ8" s="664"/>
      <c r="CA8" s="664"/>
      <c r="CB8" s="695"/>
      <c r="CD8" s="624" t="s">
        <v>227</v>
      </c>
      <c r="CE8" s="625"/>
      <c r="CF8" s="625"/>
      <c r="CG8" s="625"/>
      <c r="CH8" s="625"/>
      <c r="CI8" s="625"/>
      <c r="CJ8" s="625"/>
      <c r="CK8" s="625"/>
      <c r="CL8" s="625"/>
      <c r="CM8" s="625"/>
      <c r="CN8" s="625"/>
      <c r="CO8" s="625"/>
      <c r="CP8" s="625"/>
      <c r="CQ8" s="626"/>
      <c r="CR8" s="627">
        <v>613480</v>
      </c>
      <c r="CS8" s="628"/>
      <c r="CT8" s="628"/>
      <c r="CU8" s="628"/>
      <c r="CV8" s="628"/>
      <c r="CW8" s="628"/>
      <c r="CX8" s="628"/>
      <c r="CY8" s="629"/>
      <c r="CZ8" s="663">
        <v>11.8</v>
      </c>
      <c r="DA8" s="663"/>
      <c r="DB8" s="663"/>
      <c r="DC8" s="663"/>
      <c r="DD8" s="633" t="s">
        <v>122</v>
      </c>
      <c r="DE8" s="628"/>
      <c r="DF8" s="628"/>
      <c r="DG8" s="628"/>
      <c r="DH8" s="628"/>
      <c r="DI8" s="628"/>
      <c r="DJ8" s="628"/>
      <c r="DK8" s="628"/>
      <c r="DL8" s="628"/>
      <c r="DM8" s="628"/>
      <c r="DN8" s="628"/>
      <c r="DO8" s="628"/>
      <c r="DP8" s="629"/>
      <c r="DQ8" s="633">
        <v>385119</v>
      </c>
      <c r="DR8" s="628"/>
      <c r="DS8" s="628"/>
      <c r="DT8" s="628"/>
      <c r="DU8" s="628"/>
      <c r="DV8" s="628"/>
      <c r="DW8" s="628"/>
      <c r="DX8" s="628"/>
      <c r="DY8" s="628"/>
      <c r="DZ8" s="628"/>
      <c r="EA8" s="628"/>
      <c r="EB8" s="628"/>
      <c r="EC8" s="662"/>
    </row>
    <row r="9" spans="2:143" ht="11.25" customHeight="1" x14ac:dyDescent="0.15">
      <c r="B9" s="624" t="s">
        <v>228</v>
      </c>
      <c r="C9" s="625"/>
      <c r="D9" s="625"/>
      <c r="E9" s="625"/>
      <c r="F9" s="625"/>
      <c r="G9" s="625"/>
      <c r="H9" s="625"/>
      <c r="I9" s="625"/>
      <c r="J9" s="625"/>
      <c r="K9" s="625"/>
      <c r="L9" s="625"/>
      <c r="M9" s="625"/>
      <c r="N9" s="625"/>
      <c r="O9" s="625"/>
      <c r="P9" s="625"/>
      <c r="Q9" s="626"/>
      <c r="R9" s="627">
        <v>2227</v>
      </c>
      <c r="S9" s="628"/>
      <c r="T9" s="628"/>
      <c r="U9" s="628"/>
      <c r="V9" s="628"/>
      <c r="W9" s="628"/>
      <c r="X9" s="628"/>
      <c r="Y9" s="629"/>
      <c r="Z9" s="663">
        <v>0</v>
      </c>
      <c r="AA9" s="663"/>
      <c r="AB9" s="663"/>
      <c r="AC9" s="663"/>
      <c r="AD9" s="664">
        <v>2227</v>
      </c>
      <c r="AE9" s="664"/>
      <c r="AF9" s="664"/>
      <c r="AG9" s="664"/>
      <c r="AH9" s="664"/>
      <c r="AI9" s="664"/>
      <c r="AJ9" s="664"/>
      <c r="AK9" s="664"/>
      <c r="AL9" s="630">
        <v>0.1</v>
      </c>
      <c r="AM9" s="631"/>
      <c r="AN9" s="631"/>
      <c r="AO9" s="665"/>
      <c r="AP9" s="624" t="s">
        <v>229</v>
      </c>
      <c r="AQ9" s="625"/>
      <c r="AR9" s="625"/>
      <c r="AS9" s="625"/>
      <c r="AT9" s="625"/>
      <c r="AU9" s="625"/>
      <c r="AV9" s="625"/>
      <c r="AW9" s="625"/>
      <c r="AX9" s="625"/>
      <c r="AY9" s="625"/>
      <c r="AZ9" s="625"/>
      <c r="BA9" s="625"/>
      <c r="BB9" s="625"/>
      <c r="BC9" s="625"/>
      <c r="BD9" s="625"/>
      <c r="BE9" s="625"/>
      <c r="BF9" s="626"/>
      <c r="BG9" s="627">
        <v>112836</v>
      </c>
      <c r="BH9" s="628"/>
      <c r="BI9" s="628"/>
      <c r="BJ9" s="628"/>
      <c r="BK9" s="628"/>
      <c r="BL9" s="628"/>
      <c r="BM9" s="628"/>
      <c r="BN9" s="629"/>
      <c r="BO9" s="663">
        <v>28.5</v>
      </c>
      <c r="BP9" s="663"/>
      <c r="BQ9" s="663"/>
      <c r="BR9" s="663"/>
      <c r="BS9" s="664" t="s">
        <v>122</v>
      </c>
      <c r="BT9" s="664"/>
      <c r="BU9" s="664"/>
      <c r="BV9" s="664"/>
      <c r="BW9" s="664"/>
      <c r="BX9" s="664"/>
      <c r="BY9" s="664"/>
      <c r="BZ9" s="664"/>
      <c r="CA9" s="664"/>
      <c r="CB9" s="695"/>
      <c r="CD9" s="624" t="s">
        <v>230</v>
      </c>
      <c r="CE9" s="625"/>
      <c r="CF9" s="625"/>
      <c r="CG9" s="625"/>
      <c r="CH9" s="625"/>
      <c r="CI9" s="625"/>
      <c r="CJ9" s="625"/>
      <c r="CK9" s="625"/>
      <c r="CL9" s="625"/>
      <c r="CM9" s="625"/>
      <c r="CN9" s="625"/>
      <c r="CO9" s="625"/>
      <c r="CP9" s="625"/>
      <c r="CQ9" s="626"/>
      <c r="CR9" s="627">
        <v>132476</v>
      </c>
      <c r="CS9" s="628"/>
      <c r="CT9" s="628"/>
      <c r="CU9" s="628"/>
      <c r="CV9" s="628"/>
      <c r="CW9" s="628"/>
      <c r="CX9" s="628"/>
      <c r="CY9" s="629"/>
      <c r="CZ9" s="663">
        <v>2.6</v>
      </c>
      <c r="DA9" s="663"/>
      <c r="DB9" s="663"/>
      <c r="DC9" s="663"/>
      <c r="DD9" s="633" t="s">
        <v>122</v>
      </c>
      <c r="DE9" s="628"/>
      <c r="DF9" s="628"/>
      <c r="DG9" s="628"/>
      <c r="DH9" s="628"/>
      <c r="DI9" s="628"/>
      <c r="DJ9" s="628"/>
      <c r="DK9" s="628"/>
      <c r="DL9" s="628"/>
      <c r="DM9" s="628"/>
      <c r="DN9" s="628"/>
      <c r="DO9" s="628"/>
      <c r="DP9" s="629"/>
      <c r="DQ9" s="633">
        <v>115616</v>
      </c>
      <c r="DR9" s="628"/>
      <c r="DS9" s="628"/>
      <c r="DT9" s="628"/>
      <c r="DU9" s="628"/>
      <c r="DV9" s="628"/>
      <c r="DW9" s="628"/>
      <c r="DX9" s="628"/>
      <c r="DY9" s="628"/>
      <c r="DZ9" s="628"/>
      <c r="EA9" s="628"/>
      <c r="EB9" s="628"/>
      <c r="EC9" s="662"/>
    </row>
    <row r="10" spans="2:143" ht="11.25" customHeight="1" x14ac:dyDescent="0.15">
      <c r="B10" s="624" t="s">
        <v>231</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232</v>
      </c>
      <c r="AQ10" s="625"/>
      <c r="AR10" s="625"/>
      <c r="AS10" s="625"/>
      <c r="AT10" s="625"/>
      <c r="AU10" s="625"/>
      <c r="AV10" s="625"/>
      <c r="AW10" s="625"/>
      <c r="AX10" s="625"/>
      <c r="AY10" s="625"/>
      <c r="AZ10" s="625"/>
      <c r="BA10" s="625"/>
      <c r="BB10" s="625"/>
      <c r="BC10" s="625"/>
      <c r="BD10" s="625"/>
      <c r="BE10" s="625"/>
      <c r="BF10" s="626"/>
      <c r="BG10" s="627">
        <v>7198</v>
      </c>
      <c r="BH10" s="628"/>
      <c r="BI10" s="628"/>
      <c r="BJ10" s="628"/>
      <c r="BK10" s="628"/>
      <c r="BL10" s="628"/>
      <c r="BM10" s="628"/>
      <c r="BN10" s="629"/>
      <c r="BO10" s="663">
        <v>1.8</v>
      </c>
      <c r="BP10" s="663"/>
      <c r="BQ10" s="663"/>
      <c r="BR10" s="663"/>
      <c r="BS10" s="664" t="s">
        <v>122</v>
      </c>
      <c r="BT10" s="664"/>
      <c r="BU10" s="664"/>
      <c r="BV10" s="664"/>
      <c r="BW10" s="664"/>
      <c r="BX10" s="664"/>
      <c r="BY10" s="664"/>
      <c r="BZ10" s="664"/>
      <c r="CA10" s="664"/>
      <c r="CB10" s="695"/>
      <c r="CD10" s="624" t="s">
        <v>233</v>
      </c>
      <c r="CE10" s="625"/>
      <c r="CF10" s="625"/>
      <c r="CG10" s="625"/>
      <c r="CH10" s="625"/>
      <c r="CI10" s="625"/>
      <c r="CJ10" s="625"/>
      <c r="CK10" s="625"/>
      <c r="CL10" s="625"/>
      <c r="CM10" s="625"/>
      <c r="CN10" s="625"/>
      <c r="CO10" s="625"/>
      <c r="CP10" s="625"/>
      <c r="CQ10" s="626"/>
      <c r="CR10" s="627">
        <v>39</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39</v>
      </c>
      <c r="DR10" s="628"/>
      <c r="DS10" s="628"/>
      <c r="DT10" s="628"/>
      <c r="DU10" s="628"/>
      <c r="DV10" s="628"/>
      <c r="DW10" s="628"/>
      <c r="DX10" s="628"/>
      <c r="DY10" s="628"/>
      <c r="DZ10" s="628"/>
      <c r="EA10" s="628"/>
      <c r="EB10" s="628"/>
      <c r="EC10" s="662"/>
    </row>
    <row r="11" spans="2:143" ht="11.25" customHeight="1" x14ac:dyDescent="0.15">
      <c r="B11" s="624" t="s">
        <v>234</v>
      </c>
      <c r="C11" s="625"/>
      <c r="D11" s="625"/>
      <c r="E11" s="625"/>
      <c r="F11" s="625"/>
      <c r="G11" s="625"/>
      <c r="H11" s="625"/>
      <c r="I11" s="625"/>
      <c r="J11" s="625"/>
      <c r="K11" s="625"/>
      <c r="L11" s="625"/>
      <c r="M11" s="625"/>
      <c r="N11" s="625"/>
      <c r="O11" s="625"/>
      <c r="P11" s="625"/>
      <c r="Q11" s="626"/>
      <c r="R11" s="627">
        <v>89665</v>
      </c>
      <c r="S11" s="628"/>
      <c r="T11" s="628"/>
      <c r="U11" s="628"/>
      <c r="V11" s="628"/>
      <c r="W11" s="628"/>
      <c r="X11" s="628"/>
      <c r="Y11" s="629"/>
      <c r="Z11" s="630">
        <v>1.6</v>
      </c>
      <c r="AA11" s="631"/>
      <c r="AB11" s="631"/>
      <c r="AC11" s="632"/>
      <c r="AD11" s="633">
        <v>89665</v>
      </c>
      <c r="AE11" s="628"/>
      <c r="AF11" s="628"/>
      <c r="AG11" s="628"/>
      <c r="AH11" s="628"/>
      <c r="AI11" s="628"/>
      <c r="AJ11" s="628"/>
      <c r="AK11" s="629"/>
      <c r="AL11" s="630">
        <v>4.5999999999999996</v>
      </c>
      <c r="AM11" s="631"/>
      <c r="AN11" s="631"/>
      <c r="AO11" s="665"/>
      <c r="AP11" s="624" t="s">
        <v>235</v>
      </c>
      <c r="AQ11" s="625"/>
      <c r="AR11" s="625"/>
      <c r="AS11" s="625"/>
      <c r="AT11" s="625"/>
      <c r="AU11" s="625"/>
      <c r="AV11" s="625"/>
      <c r="AW11" s="625"/>
      <c r="AX11" s="625"/>
      <c r="AY11" s="625"/>
      <c r="AZ11" s="625"/>
      <c r="BA11" s="625"/>
      <c r="BB11" s="625"/>
      <c r="BC11" s="625"/>
      <c r="BD11" s="625"/>
      <c r="BE11" s="625"/>
      <c r="BF11" s="626"/>
      <c r="BG11" s="627">
        <v>5393</v>
      </c>
      <c r="BH11" s="628"/>
      <c r="BI11" s="628"/>
      <c r="BJ11" s="628"/>
      <c r="BK11" s="628"/>
      <c r="BL11" s="628"/>
      <c r="BM11" s="628"/>
      <c r="BN11" s="629"/>
      <c r="BO11" s="663">
        <v>1.4</v>
      </c>
      <c r="BP11" s="663"/>
      <c r="BQ11" s="663"/>
      <c r="BR11" s="663"/>
      <c r="BS11" s="664" t="s">
        <v>122</v>
      </c>
      <c r="BT11" s="664"/>
      <c r="BU11" s="664"/>
      <c r="BV11" s="664"/>
      <c r="BW11" s="664"/>
      <c r="BX11" s="664"/>
      <c r="BY11" s="664"/>
      <c r="BZ11" s="664"/>
      <c r="CA11" s="664"/>
      <c r="CB11" s="695"/>
      <c r="CD11" s="624" t="s">
        <v>236</v>
      </c>
      <c r="CE11" s="625"/>
      <c r="CF11" s="625"/>
      <c r="CG11" s="625"/>
      <c r="CH11" s="625"/>
      <c r="CI11" s="625"/>
      <c r="CJ11" s="625"/>
      <c r="CK11" s="625"/>
      <c r="CL11" s="625"/>
      <c r="CM11" s="625"/>
      <c r="CN11" s="625"/>
      <c r="CO11" s="625"/>
      <c r="CP11" s="625"/>
      <c r="CQ11" s="626"/>
      <c r="CR11" s="627">
        <v>177535</v>
      </c>
      <c r="CS11" s="628"/>
      <c r="CT11" s="628"/>
      <c r="CU11" s="628"/>
      <c r="CV11" s="628"/>
      <c r="CW11" s="628"/>
      <c r="CX11" s="628"/>
      <c r="CY11" s="629"/>
      <c r="CZ11" s="663">
        <v>3.4</v>
      </c>
      <c r="DA11" s="663"/>
      <c r="DB11" s="663"/>
      <c r="DC11" s="663"/>
      <c r="DD11" s="633">
        <v>65922</v>
      </c>
      <c r="DE11" s="628"/>
      <c r="DF11" s="628"/>
      <c r="DG11" s="628"/>
      <c r="DH11" s="628"/>
      <c r="DI11" s="628"/>
      <c r="DJ11" s="628"/>
      <c r="DK11" s="628"/>
      <c r="DL11" s="628"/>
      <c r="DM11" s="628"/>
      <c r="DN11" s="628"/>
      <c r="DO11" s="628"/>
      <c r="DP11" s="629"/>
      <c r="DQ11" s="633">
        <v>111025</v>
      </c>
      <c r="DR11" s="628"/>
      <c r="DS11" s="628"/>
      <c r="DT11" s="628"/>
      <c r="DU11" s="628"/>
      <c r="DV11" s="628"/>
      <c r="DW11" s="628"/>
      <c r="DX11" s="628"/>
      <c r="DY11" s="628"/>
      <c r="DZ11" s="628"/>
      <c r="EA11" s="628"/>
      <c r="EB11" s="628"/>
      <c r="EC11" s="662"/>
    </row>
    <row r="12" spans="2:143" ht="11.25" customHeight="1" x14ac:dyDescent="0.15">
      <c r="B12" s="624" t="s">
        <v>237</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238</v>
      </c>
      <c r="AQ12" s="625"/>
      <c r="AR12" s="625"/>
      <c r="AS12" s="625"/>
      <c r="AT12" s="625"/>
      <c r="AU12" s="625"/>
      <c r="AV12" s="625"/>
      <c r="AW12" s="625"/>
      <c r="AX12" s="625"/>
      <c r="AY12" s="625"/>
      <c r="AZ12" s="625"/>
      <c r="BA12" s="625"/>
      <c r="BB12" s="625"/>
      <c r="BC12" s="625"/>
      <c r="BD12" s="625"/>
      <c r="BE12" s="625"/>
      <c r="BF12" s="626"/>
      <c r="BG12" s="627">
        <v>239789</v>
      </c>
      <c r="BH12" s="628"/>
      <c r="BI12" s="628"/>
      <c r="BJ12" s="628"/>
      <c r="BK12" s="628"/>
      <c r="BL12" s="628"/>
      <c r="BM12" s="628"/>
      <c r="BN12" s="629"/>
      <c r="BO12" s="663">
        <v>60.5</v>
      </c>
      <c r="BP12" s="663"/>
      <c r="BQ12" s="663"/>
      <c r="BR12" s="663"/>
      <c r="BS12" s="664" t="s">
        <v>122</v>
      </c>
      <c r="BT12" s="664"/>
      <c r="BU12" s="664"/>
      <c r="BV12" s="664"/>
      <c r="BW12" s="664"/>
      <c r="BX12" s="664"/>
      <c r="BY12" s="664"/>
      <c r="BZ12" s="664"/>
      <c r="CA12" s="664"/>
      <c r="CB12" s="695"/>
      <c r="CD12" s="624" t="s">
        <v>239</v>
      </c>
      <c r="CE12" s="625"/>
      <c r="CF12" s="625"/>
      <c r="CG12" s="625"/>
      <c r="CH12" s="625"/>
      <c r="CI12" s="625"/>
      <c r="CJ12" s="625"/>
      <c r="CK12" s="625"/>
      <c r="CL12" s="625"/>
      <c r="CM12" s="625"/>
      <c r="CN12" s="625"/>
      <c r="CO12" s="625"/>
      <c r="CP12" s="625"/>
      <c r="CQ12" s="626"/>
      <c r="CR12" s="627">
        <v>155121</v>
      </c>
      <c r="CS12" s="628"/>
      <c r="CT12" s="628"/>
      <c r="CU12" s="628"/>
      <c r="CV12" s="628"/>
      <c r="CW12" s="628"/>
      <c r="CX12" s="628"/>
      <c r="CY12" s="629"/>
      <c r="CZ12" s="663">
        <v>3</v>
      </c>
      <c r="DA12" s="663"/>
      <c r="DB12" s="663"/>
      <c r="DC12" s="663"/>
      <c r="DD12" s="633">
        <v>41488</v>
      </c>
      <c r="DE12" s="628"/>
      <c r="DF12" s="628"/>
      <c r="DG12" s="628"/>
      <c r="DH12" s="628"/>
      <c r="DI12" s="628"/>
      <c r="DJ12" s="628"/>
      <c r="DK12" s="628"/>
      <c r="DL12" s="628"/>
      <c r="DM12" s="628"/>
      <c r="DN12" s="628"/>
      <c r="DO12" s="628"/>
      <c r="DP12" s="629"/>
      <c r="DQ12" s="633">
        <v>94130</v>
      </c>
      <c r="DR12" s="628"/>
      <c r="DS12" s="628"/>
      <c r="DT12" s="628"/>
      <c r="DU12" s="628"/>
      <c r="DV12" s="628"/>
      <c r="DW12" s="628"/>
      <c r="DX12" s="628"/>
      <c r="DY12" s="628"/>
      <c r="DZ12" s="628"/>
      <c r="EA12" s="628"/>
      <c r="EB12" s="628"/>
      <c r="EC12" s="662"/>
    </row>
    <row r="13" spans="2:143" ht="11.25" customHeight="1" x14ac:dyDescent="0.15">
      <c r="B13" s="624" t="s">
        <v>240</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241</v>
      </c>
      <c r="AQ13" s="625"/>
      <c r="AR13" s="625"/>
      <c r="AS13" s="625"/>
      <c r="AT13" s="625"/>
      <c r="AU13" s="625"/>
      <c r="AV13" s="625"/>
      <c r="AW13" s="625"/>
      <c r="AX13" s="625"/>
      <c r="AY13" s="625"/>
      <c r="AZ13" s="625"/>
      <c r="BA13" s="625"/>
      <c r="BB13" s="625"/>
      <c r="BC13" s="625"/>
      <c r="BD13" s="625"/>
      <c r="BE13" s="625"/>
      <c r="BF13" s="626"/>
      <c r="BG13" s="627">
        <v>229262</v>
      </c>
      <c r="BH13" s="628"/>
      <c r="BI13" s="628"/>
      <c r="BJ13" s="628"/>
      <c r="BK13" s="628"/>
      <c r="BL13" s="628"/>
      <c r="BM13" s="628"/>
      <c r="BN13" s="629"/>
      <c r="BO13" s="663">
        <v>57.8</v>
      </c>
      <c r="BP13" s="663"/>
      <c r="BQ13" s="663"/>
      <c r="BR13" s="663"/>
      <c r="BS13" s="664" t="s">
        <v>122</v>
      </c>
      <c r="BT13" s="664"/>
      <c r="BU13" s="664"/>
      <c r="BV13" s="664"/>
      <c r="BW13" s="664"/>
      <c r="BX13" s="664"/>
      <c r="BY13" s="664"/>
      <c r="BZ13" s="664"/>
      <c r="CA13" s="664"/>
      <c r="CB13" s="695"/>
      <c r="CD13" s="624" t="s">
        <v>242</v>
      </c>
      <c r="CE13" s="625"/>
      <c r="CF13" s="625"/>
      <c r="CG13" s="625"/>
      <c r="CH13" s="625"/>
      <c r="CI13" s="625"/>
      <c r="CJ13" s="625"/>
      <c r="CK13" s="625"/>
      <c r="CL13" s="625"/>
      <c r="CM13" s="625"/>
      <c r="CN13" s="625"/>
      <c r="CO13" s="625"/>
      <c r="CP13" s="625"/>
      <c r="CQ13" s="626"/>
      <c r="CR13" s="627">
        <v>231468</v>
      </c>
      <c r="CS13" s="628"/>
      <c r="CT13" s="628"/>
      <c r="CU13" s="628"/>
      <c r="CV13" s="628"/>
      <c r="CW13" s="628"/>
      <c r="CX13" s="628"/>
      <c r="CY13" s="629"/>
      <c r="CZ13" s="663">
        <v>4.5</v>
      </c>
      <c r="DA13" s="663"/>
      <c r="DB13" s="663"/>
      <c r="DC13" s="663"/>
      <c r="DD13" s="633">
        <v>40115</v>
      </c>
      <c r="DE13" s="628"/>
      <c r="DF13" s="628"/>
      <c r="DG13" s="628"/>
      <c r="DH13" s="628"/>
      <c r="DI13" s="628"/>
      <c r="DJ13" s="628"/>
      <c r="DK13" s="628"/>
      <c r="DL13" s="628"/>
      <c r="DM13" s="628"/>
      <c r="DN13" s="628"/>
      <c r="DO13" s="628"/>
      <c r="DP13" s="629"/>
      <c r="DQ13" s="633">
        <v>217321</v>
      </c>
      <c r="DR13" s="628"/>
      <c r="DS13" s="628"/>
      <c r="DT13" s="628"/>
      <c r="DU13" s="628"/>
      <c r="DV13" s="628"/>
      <c r="DW13" s="628"/>
      <c r="DX13" s="628"/>
      <c r="DY13" s="628"/>
      <c r="DZ13" s="628"/>
      <c r="EA13" s="628"/>
      <c r="EB13" s="628"/>
      <c r="EC13" s="662"/>
    </row>
    <row r="14" spans="2:143" ht="11.25" customHeight="1" x14ac:dyDescent="0.15">
      <c r="B14" s="624" t="s">
        <v>243</v>
      </c>
      <c r="C14" s="625"/>
      <c r="D14" s="625"/>
      <c r="E14" s="625"/>
      <c r="F14" s="625"/>
      <c r="G14" s="625"/>
      <c r="H14" s="625"/>
      <c r="I14" s="625"/>
      <c r="J14" s="625"/>
      <c r="K14" s="625"/>
      <c r="L14" s="625"/>
      <c r="M14" s="625"/>
      <c r="N14" s="625"/>
      <c r="O14" s="625"/>
      <c r="P14" s="625"/>
      <c r="Q14" s="626"/>
      <c r="R14" s="627">
        <v>316</v>
      </c>
      <c r="S14" s="628"/>
      <c r="T14" s="628"/>
      <c r="U14" s="628"/>
      <c r="V14" s="628"/>
      <c r="W14" s="628"/>
      <c r="X14" s="628"/>
      <c r="Y14" s="629"/>
      <c r="Z14" s="663">
        <v>0</v>
      </c>
      <c r="AA14" s="663"/>
      <c r="AB14" s="663"/>
      <c r="AC14" s="663"/>
      <c r="AD14" s="664">
        <v>316</v>
      </c>
      <c r="AE14" s="664"/>
      <c r="AF14" s="664"/>
      <c r="AG14" s="664"/>
      <c r="AH14" s="664"/>
      <c r="AI14" s="664"/>
      <c r="AJ14" s="664"/>
      <c r="AK14" s="664"/>
      <c r="AL14" s="630">
        <v>0</v>
      </c>
      <c r="AM14" s="631"/>
      <c r="AN14" s="631"/>
      <c r="AO14" s="665"/>
      <c r="AP14" s="624" t="s">
        <v>244</v>
      </c>
      <c r="AQ14" s="625"/>
      <c r="AR14" s="625"/>
      <c r="AS14" s="625"/>
      <c r="AT14" s="625"/>
      <c r="AU14" s="625"/>
      <c r="AV14" s="625"/>
      <c r="AW14" s="625"/>
      <c r="AX14" s="625"/>
      <c r="AY14" s="625"/>
      <c r="AZ14" s="625"/>
      <c r="BA14" s="625"/>
      <c r="BB14" s="625"/>
      <c r="BC14" s="625"/>
      <c r="BD14" s="625"/>
      <c r="BE14" s="625"/>
      <c r="BF14" s="626"/>
      <c r="BG14" s="627">
        <v>17472</v>
      </c>
      <c r="BH14" s="628"/>
      <c r="BI14" s="628"/>
      <c r="BJ14" s="628"/>
      <c r="BK14" s="628"/>
      <c r="BL14" s="628"/>
      <c r="BM14" s="628"/>
      <c r="BN14" s="629"/>
      <c r="BO14" s="663">
        <v>4.4000000000000004</v>
      </c>
      <c r="BP14" s="663"/>
      <c r="BQ14" s="663"/>
      <c r="BR14" s="663"/>
      <c r="BS14" s="664" t="s">
        <v>122</v>
      </c>
      <c r="BT14" s="664"/>
      <c r="BU14" s="664"/>
      <c r="BV14" s="664"/>
      <c r="BW14" s="664"/>
      <c r="BX14" s="664"/>
      <c r="BY14" s="664"/>
      <c r="BZ14" s="664"/>
      <c r="CA14" s="664"/>
      <c r="CB14" s="695"/>
      <c r="CD14" s="624" t="s">
        <v>245</v>
      </c>
      <c r="CE14" s="625"/>
      <c r="CF14" s="625"/>
      <c r="CG14" s="625"/>
      <c r="CH14" s="625"/>
      <c r="CI14" s="625"/>
      <c r="CJ14" s="625"/>
      <c r="CK14" s="625"/>
      <c r="CL14" s="625"/>
      <c r="CM14" s="625"/>
      <c r="CN14" s="625"/>
      <c r="CO14" s="625"/>
      <c r="CP14" s="625"/>
      <c r="CQ14" s="626"/>
      <c r="CR14" s="627">
        <v>127914</v>
      </c>
      <c r="CS14" s="628"/>
      <c r="CT14" s="628"/>
      <c r="CU14" s="628"/>
      <c r="CV14" s="628"/>
      <c r="CW14" s="628"/>
      <c r="CX14" s="628"/>
      <c r="CY14" s="629"/>
      <c r="CZ14" s="663">
        <v>2.5</v>
      </c>
      <c r="DA14" s="663"/>
      <c r="DB14" s="663"/>
      <c r="DC14" s="663"/>
      <c r="DD14" s="633" t="s">
        <v>122</v>
      </c>
      <c r="DE14" s="628"/>
      <c r="DF14" s="628"/>
      <c r="DG14" s="628"/>
      <c r="DH14" s="628"/>
      <c r="DI14" s="628"/>
      <c r="DJ14" s="628"/>
      <c r="DK14" s="628"/>
      <c r="DL14" s="628"/>
      <c r="DM14" s="628"/>
      <c r="DN14" s="628"/>
      <c r="DO14" s="628"/>
      <c r="DP14" s="629"/>
      <c r="DQ14" s="633">
        <v>127890</v>
      </c>
      <c r="DR14" s="628"/>
      <c r="DS14" s="628"/>
      <c r="DT14" s="628"/>
      <c r="DU14" s="628"/>
      <c r="DV14" s="628"/>
      <c r="DW14" s="628"/>
      <c r="DX14" s="628"/>
      <c r="DY14" s="628"/>
      <c r="DZ14" s="628"/>
      <c r="EA14" s="628"/>
      <c r="EB14" s="628"/>
      <c r="EC14" s="662"/>
    </row>
    <row r="15" spans="2:143" ht="11.25" customHeight="1" x14ac:dyDescent="0.15">
      <c r="B15" s="624" t="s">
        <v>246</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247</v>
      </c>
      <c r="AQ15" s="625"/>
      <c r="AR15" s="625"/>
      <c r="AS15" s="625"/>
      <c r="AT15" s="625"/>
      <c r="AU15" s="625"/>
      <c r="AV15" s="625"/>
      <c r="AW15" s="625"/>
      <c r="AX15" s="625"/>
      <c r="AY15" s="625"/>
      <c r="AZ15" s="625"/>
      <c r="BA15" s="625"/>
      <c r="BB15" s="625"/>
      <c r="BC15" s="625"/>
      <c r="BD15" s="625"/>
      <c r="BE15" s="625"/>
      <c r="BF15" s="626"/>
      <c r="BG15" s="627">
        <v>1094</v>
      </c>
      <c r="BH15" s="628"/>
      <c r="BI15" s="628"/>
      <c r="BJ15" s="628"/>
      <c r="BK15" s="628"/>
      <c r="BL15" s="628"/>
      <c r="BM15" s="628"/>
      <c r="BN15" s="629"/>
      <c r="BO15" s="663">
        <v>0.3</v>
      </c>
      <c r="BP15" s="663"/>
      <c r="BQ15" s="663"/>
      <c r="BR15" s="663"/>
      <c r="BS15" s="664" t="s">
        <v>122</v>
      </c>
      <c r="BT15" s="664"/>
      <c r="BU15" s="664"/>
      <c r="BV15" s="664"/>
      <c r="BW15" s="664"/>
      <c r="BX15" s="664"/>
      <c r="BY15" s="664"/>
      <c r="BZ15" s="664"/>
      <c r="CA15" s="664"/>
      <c r="CB15" s="695"/>
      <c r="CD15" s="624" t="s">
        <v>248</v>
      </c>
      <c r="CE15" s="625"/>
      <c r="CF15" s="625"/>
      <c r="CG15" s="625"/>
      <c r="CH15" s="625"/>
      <c r="CI15" s="625"/>
      <c r="CJ15" s="625"/>
      <c r="CK15" s="625"/>
      <c r="CL15" s="625"/>
      <c r="CM15" s="625"/>
      <c r="CN15" s="625"/>
      <c r="CO15" s="625"/>
      <c r="CP15" s="625"/>
      <c r="CQ15" s="626"/>
      <c r="CR15" s="627">
        <v>651260</v>
      </c>
      <c r="CS15" s="628"/>
      <c r="CT15" s="628"/>
      <c r="CU15" s="628"/>
      <c r="CV15" s="628"/>
      <c r="CW15" s="628"/>
      <c r="CX15" s="628"/>
      <c r="CY15" s="629"/>
      <c r="CZ15" s="663">
        <v>12.5</v>
      </c>
      <c r="DA15" s="663"/>
      <c r="DB15" s="663"/>
      <c r="DC15" s="663"/>
      <c r="DD15" s="633">
        <v>431615</v>
      </c>
      <c r="DE15" s="628"/>
      <c r="DF15" s="628"/>
      <c r="DG15" s="628"/>
      <c r="DH15" s="628"/>
      <c r="DI15" s="628"/>
      <c r="DJ15" s="628"/>
      <c r="DK15" s="628"/>
      <c r="DL15" s="628"/>
      <c r="DM15" s="628"/>
      <c r="DN15" s="628"/>
      <c r="DO15" s="628"/>
      <c r="DP15" s="629"/>
      <c r="DQ15" s="633">
        <v>222387</v>
      </c>
      <c r="DR15" s="628"/>
      <c r="DS15" s="628"/>
      <c r="DT15" s="628"/>
      <c r="DU15" s="628"/>
      <c r="DV15" s="628"/>
      <c r="DW15" s="628"/>
      <c r="DX15" s="628"/>
      <c r="DY15" s="628"/>
      <c r="DZ15" s="628"/>
      <c r="EA15" s="628"/>
      <c r="EB15" s="628"/>
      <c r="EC15" s="662"/>
    </row>
    <row r="16" spans="2:143" ht="11.25" customHeight="1" x14ac:dyDescent="0.15">
      <c r="B16" s="624" t="s">
        <v>249</v>
      </c>
      <c r="C16" s="625"/>
      <c r="D16" s="625"/>
      <c r="E16" s="625"/>
      <c r="F16" s="625"/>
      <c r="G16" s="625"/>
      <c r="H16" s="625"/>
      <c r="I16" s="625"/>
      <c r="J16" s="625"/>
      <c r="K16" s="625"/>
      <c r="L16" s="625"/>
      <c r="M16" s="625"/>
      <c r="N16" s="625"/>
      <c r="O16" s="625"/>
      <c r="P16" s="625"/>
      <c r="Q16" s="626"/>
      <c r="R16" s="627">
        <v>5942</v>
      </c>
      <c r="S16" s="628"/>
      <c r="T16" s="628"/>
      <c r="U16" s="628"/>
      <c r="V16" s="628"/>
      <c r="W16" s="628"/>
      <c r="X16" s="628"/>
      <c r="Y16" s="629"/>
      <c r="Z16" s="663">
        <v>0.1</v>
      </c>
      <c r="AA16" s="663"/>
      <c r="AB16" s="663"/>
      <c r="AC16" s="663"/>
      <c r="AD16" s="664">
        <v>5942</v>
      </c>
      <c r="AE16" s="664"/>
      <c r="AF16" s="664"/>
      <c r="AG16" s="664"/>
      <c r="AH16" s="664"/>
      <c r="AI16" s="664"/>
      <c r="AJ16" s="664"/>
      <c r="AK16" s="664"/>
      <c r="AL16" s="630">
        <v>0.3</v>
      </c>
      <c r="AM16" s="631"/>
      <c r="AN16" s="631"/>
      <c r="AO16" s="665"/>
      <c r="AP16" s="624" t="s">
        <v>250</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251</v>
      </c>
      <c r="CE16" s="625"/>
      <c r="CF16" s="625"/>
      <c r="CG16" s="625"/>
      <c r="CH16" s="625"/>
      <c r="CI16" s="625"/>
      <c r="CJ16" s="625"/>
      <c r="CK16" s="625"/>
      <c r="CL16" s="625"/>
      <c r="CM16" s="625"/>
      <c r="CN16" s="625"/>
      <c r="CO16" s="625"/>
      <c r="CP16" s="625"/>
      <c r="CQ16" s="626"/>
      <c r="CR16" s="627" t="s">
        <v>122</v>
      </c>
      <c r="CS16" s="628"/>
      <c r="CT16" s="628"/>
      <c r="CU16" s="628"/>
      <c r="CV16" s="628"/>
      <c r="CW16" s="628"/>
      <c r="CX16" s="628"/>
      <c r="CY16" s="629"/>
      <c r="CZ16" s="663" t="s">
        <v>122</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15">
      <c r="B17" s="624" t="s">
        <v>252</v>
      </c>
      <c r="C17" s="625"/>
      <c r="D17" s="625"/>
      <c r="E17" s="625"/>
      <c r="F17" s="625"/>
      <c r="G17" s="625"/>
      <c r="H17" s="625"/>
      <c r="I17" s="625"/>
      <c r="J17" s="625"/>
      <c r="K17" s="625"/>
      <c r="L17" s="625"/>
      <c r="M17" s="625"/>
      <c r="N17" s="625"/>
      <c r="O17" s="625"/>
      <c r="P17" s="625"/>
      <c r="Q17" s="626"/>
      <c r="R17" s="627">
        <v>9859</v>
      </c>
      <c r="S17" s="628"/>
      <c r="T17" s="628"/>
      <c r="U17" s="628"/>
      <c r="V17" s="628"/>
      <c r="W17" s="628"/>
      <c r="X17" s="628"/>
      <c r="Y17" s="629"/>
      <c r="Z17" s="663">
        <v>0.2</v>
      </c>
      <c r="AA17" s="663"/>
      <c r="AB17" s="663"/>
      <c r="AC17" s="663"/>
      <c r="AD17" s="664">
        <v>9859</v>
      </c>
      <c r="AE17" s="664"/>
      <c r="AF17" s="664"/>
      <c r="AG17" s="664"/>
      <c r="AH17" s="664"/>
      <c r="AI17" s="664"/>
      <c r="AJ17" s="664"/>
      <c r="AK17" s="664"/>
      <c r="AL17" s="630">
        <v>0.5</v>
      </c>
      <c r="AM17" s="631"/>
      <c r="AN17" s="631"/>
      <c r="AO17" s="665"/>
      <c r="AP17" s="624" t="s">
        <v>253</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254</v>
      </c>
      <c r="CE17" s="625"/>
      <c r="CF17" s="625"/>
      <c r="CG17" s="625"/>
      <c r="CH17" s="625"/>
      <c r="CI17" s="625"/>
      <c r="CJ17" s="625"/>
      <c r="CK17" s="625"/>
      <c r="CL17" s="625"/>
      <c r="CM17" s="625"/>
      <c r="CN17" s="625"/>
      <c r="CO17" s="625"/>
      <c r="CP17" s="625"/>
      <c r="CQ17" s="626"/>
      <c r="CR17" s="627">
        <v>375500</v>
      </c>
      <c r="CS17" s="628"/>
      <c r="CT17" s="628"/>
      <c r="CU17" s="628"/>
      <c r="CV17" s="628"/>
      <c r="CW17" s="628"/>
      <c r="CX17" s="628"/>
      <c r="CY17" s="629"/>
      <c r="CZ17" s="663">
        <v>7.2</v>
      </c>
      <c r="DA17" s="663"/>
      <c r="DB17" s="663"/>
      <c r="DC17" s="663"/>
      <c r="DD17" s="633" t="s">
        <v>122</v>
      </c>
      <c r="DE17" s="628"/>
      <c r="DF17" s="628"/>
      <c r="DG17" s="628"/>
      <c r="DH17" s="628"/>
      <c r="DI17" s="628"/>
      <c r="DJ17" s="628"/>
      <c r="DK17" s="628"/>
      <c r="DL17" s="628"/>
      <c r="DM17" s="628"/>
      <c r="DN17" s="628"/>
      <c r="DO17" s="628"/>
      <c r="DP17" s="629"/>
      <c r="DQ17" s="633">
        <v>375500</v>
      </c>
      <c r="DR17" s="628"/>
      <c r="DS17" s="628"/>
      <c r="DT17" s="628"/>
      <c r="DU17" s="628"/>
      <c r="DV17" s="628"/>
      <c r="DW17" s="628"/>
      <c r="DX17" s="628"/>
      <c r="DY17" s="628"/>
      <c r="DZ17" s="628"/>
      <c r="EA17" s="628"/>
      <c r="EB17" s="628"/>
      <c r="EC17" s="662"/>
    </row>
    <row r="18" spans="2:133" ht="11.25" customHeight="1" x14ac:dyDescent="0.15">
      <c r="B18" s="624" t="s">
        <v>255</v>
      </c>
      <c r="C18" s="625"/>
      <c r="D18" s="625"/>
      <c r="E18" s="625"/>
      <c r="F18" s="625"/>
      <c r="G18" s="625"/>
      <c r="H18" s="625"/>
      <c r="I18" s="625"/>
      <c r="J18" s="625"/>
      <c r="K18" s="625"/>
      <c r="L18" s="625"/>
      <c r="M18" s="625"/>
      <c r="N18" s="625"/>
      <c r="O18" s="625"/>
      <c r="P18" s="625"/>
      <c r="Q18" s="626"/>
      <c r="R18" s="627">
        <v>2972</v>
      </c>
      <c r="S18" s="628"/>
      <c r="T18" s="628"/>
      <c r="U18" s="628"/>
      <c r="V18" s="628"/>
      <c r="W18" s="628"/>
      <c r="X18" s="628"/>
      <c r="Y18" s="629"/>
      <c r="Z18" s="663">
        <v>0.1</v>
      </c>
      <c r="AA18" s="663"/>
      <c r="AB18" s="663"/>
      <c r="AC18" s="663"/>
      <c r="AD18" s="664">
        <v>2972</v>
      </c>
      <c r="AE18" s="664"/>
      <c r="AF18" s="664"/>
      <c r="AG18" s="664"/>
      <c r="AH18" s="664"/>
      <c r="AI18" s="664"/>
      <c r="AJ18" s="664"/>
      <c r="AK18" s="664"/>
      <c r="AL18" s="630">
        <v>0.2</v>
      </c>
      <c r="AM18" s="631"/>
      <c r="AN18" s="631"/>
      <c r="AO18" s="665"/>
      <c r="AP18" s="624" t="s">
        <v>256</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257</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258</v>
      </c>
      <c r="C19" s="625"/>
      <c r="D19" s="625"/>
      <c r="E19" s="625"/>
      <c r="F19" s="625"/>
      <c r="G19" s="625"/>
      <c r="H19" s="625"/>
      <c r="I19" s="625"/>
      <c r="J19" s="625"/>
      <c r="K19" s="625"/>
      <c r="L19" s="625"/>
      <c r="M19" s="625"/>
      <c r="N19" s="625"/>
      <c r="O19" s="625"/>
      <c r="P19" s="625"/>
      <c r="Q19" s="626"/>
      <c r="R19" s="627">
        <v>2972</v>
      </c>
      <c r="S19" s="628"/>
      <c r="T19" s="628"/>
      <c r="U19" s="628"/>
      <c r="V19" s="628"/>
      <c r="W19" s="628"/>
      <c r="X19" s="628"/>
      <c r="Y19" s="629"/>
      <c r="Z19" s="663">
        <v>0.1</v>
      </c>
      <c r="AA19" s="663"/>
      <c r="AB19" s="663"/>
      <c r="AC19" s="663"/>
      <c r="AD19" s="664">
        <v>2972</v>
      </c>
      <c r="AE19" s="664"/>
      <c r="AF19" s="664"/>
      <c r="AG19" s="664"/>
      <c r="AH19" s="664"/>
      <c r="AI19" s="664"/>
      <c r="AJ19" s="664"/>
      <c r="AK19" s="664"/>
      <c r="AL19" s="630">
        <v>0.2</v>
      </c>
      <c r="AM19" s="631"/>
      <c r="AN19" s="631"/>
      <c r="AO19" s="665"/>
      <c r="AP19" s="624" t="s">
        <v>259</v>
      </c>
      <c r="AQ19" s="625"/>
      <c r="AR19" s="625"/>
      <c r="AS19" s="625"/>
      <c r="AT19" s="625"/>
      <c r="AU19" s="625"/>
      <c r="AV19" s="625"/>
      <c r="AW19" s="625"/>
      <c r="AX19" s="625"/>
      <c r="AY19" s="625"/>
      <c r="AZ19" s="625"/>
      <c r="BA19" s="625"/>
      <c r="BB19" s="625"/>
      <c r="BC19" s="625"/>
      <c r="BD19" s="625"/>
      <c r="BE19" s="625"/>
      <c r="BF19" s="626"/>
      <c r="BG19" s="627">
        <v>7363</v>
      </c>
      <c r="BH19" s="628"/>
      <c r="BI19" s="628"/>
      <c r="BJ19" s="628"/>
      <c r="BK19" s="628"/>
      <c r="BL19" s="628"/>
      <c r="BM19" s="628"/>
      <c r="BN19" s="629"/>
      <c r="BO19" s="663">
        <v>1.9</v>
      </c>
      <c r="BP19" s="663"/>
      <c r="BQ19" s="663"/>
      <c r="BR19" s="663"/>
      <c r="BS19" s="664" t="s">
        <v>122</v>
      </c>
      <c r="BT19" s="664"/>
      <c r="BU19" s="664"/>
      <c r="BV19" s="664"/>
      <c r="BW19" s="664"/>
      <c r="BX19" s="664"/>
      <c r="BY19" s="664"/>
      <c r="BZ19" s="664"/>
      <c r="CA19" s="664"/>
      <c r="CB19" s="695"/>
      <c r="CD19" s="624" t="s">
        <v>260</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261</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262</v>
      </c>
      <c r="AQ20" s="625"/>
      <c r="AR20" s="625"/>
      <c r="AS20" s="625"/>
      <c r="AT20" s="625"/>
      <c r="AU20" s="625"/>
      <c r="AV20" s="625"/>
      <c r="AW20" s="625"/>
      <c r="AX20" s="625"/>
      <c r="AY20" s="625"/>
      <c r="AZ20" s="625"/>
      <c r="BA20" s="625"/>
      <c r="BB20" s="625"/>
      <c r="BC20" s="625"/>
      <c r="BD20" s="625"/>
      <c r="BE20" s="625"/>
      <c r="BF20" s="626"/>
      <c r="BG20" s="627">
        <v>7363</v>
      </c>
      <c r="BH20" s="628"/>
      <c r="BI20" s="628"/>
      <c r="BJ20" s="628"/>
      <c r="BK20" s="628"/>
      <c r="BL20" s="628"/>
      <c r="BM20" s="628"/>
      <c r="BN20" s="629"/>
      <c r="BO20" s="663">
        <v>1.9</v>
      </c>
      <c r="BP20" s="663"/>
      <c r="BQ20" s="663"/>
      <c r="BR20" s="663"/>
      <c r="BS20" s="664" t="s">
        <v>122</v>
      </c>
      <c r="BT20" s="664"/>
      <c r="BU20" s="664"/>
      <c r="BV20" s="664"/>
      <c r="BW20" s="664"/>
      <c r="BX20" s="664"/>
      <c r="BY20" s="664"/>
      <c r="BZ20" s="664"/>
      <c r="CA20" s="664"/>
      <c r="CB20" s="695"/>
      <c r="CD20" s="624" t="s">
        <v>263</v>
      </c>
      <c r="CE20" s="625"/>
      <c r="CF20" s="625"/>
      <c r="CG20" s="625"/>
      <c r="CH20" s="625"/>
      <c r="CI20" s="625"/>
      <c r="CJ20" s="625"/>
      <c r="CK20" s="625"/>
      <c r="CL20" s="625"/>
      <c r="CM20" s="625"/>
      <c r="CN20" s="625"/>
      <c r="CO20" s="625"/>
      <c r="CP20" s="625"/>
      <c r="CQ20" s="626"/>
      <c r="CR20" s="627">
        <v>5194363</v>
      </c>
      <c r="CS20" s="628"/>
      <c r="CT20" s="628"/>
      <c r="CU20" s="628"/>
      <c r="CV20" s="628"/>
      <c r="CW20" s="628"/>
      <c r="CX20" s="628"/>
      <c r="CY20" s="629"/>
      <c r="CZ20" s="663">
        <v>100</v>
      </c>
      <c r="DA20" s="663"/>
      <c r="DB20" s="663"/>
      <c r="DC20" s="663"/>
      <c r="DD20" s="633">
        <v>2512635</v>
      </c>
      <c r="DE20" s="628"/>
      <c r="DF20" s="628"/>
      <c r="DG20" s="628"/>
      <c r="DH20" s="628"/>
      <c r="DI20" s="628"/>
      <c r="DJ20" s="628"/>
      <c r="DK20" s="628"/>
      <c r="DL20" s="628"/>
      <c r="DM20" s="628"/>
      <c r="DN20" s="628"/>
      <c r="DO20" s="628"/>
      <c r="DP20" s="629"/>
      <c r="DQ20" s="633">
        <v>2353302</v>
      </c>
      <c r="DR20" s="628"/>
      <c r="DS20" s="628"/>
      <c r="DT20" s="628"/>
      <c r="DU20" s="628"/>
      <c r="DV20" s="628"/>
      <c r="DW20" s="628"/>
      <c r="DX20" s="628"/>
      <c r="DY20" s="628"/>
      <c r="DZ20" s="628"/>
      <c r="EA20" s="628"/>
      <c r="EB20" s="628"/>
      <c r="EC20" s="662"/>
    </row>
    <row r="21" spans="2:133" ht="11.25" customHeight="1" x14ac:dyDescent="0.15">
      <c r="B21" s="624" t="s">
        <v>264</v>
      </c>
      <c r="C21" s="625"/>
      <c r="D21" s="625"/>
      <c r="E21" s="625"/>
      <c r="F21" s="625"/>
      <c r="G21" s="625"/>
      <c r="H21" s="625"/>
      <c r="I21" s="625"/>
      <c r="J21" s="625"/>
      <c r="K21" s="625"/>
      <c r="L21" s="625"/>
      <c r="M21" s="625"/>
      <c r="N21" s="625"/>
      <c r="O21" s="625"/>
      <c r="P21" s="625"/>
      <c r="Q21" s="626"/>
      <c r="R21" s="627">
        <v>1500637</v>
      </c>
      <c r="S21" s="628"/>
      <c r="T21" s="628"/>
      <c r="U21" s="628"/>
      <c r="V21" s="628"/>
      <c r="W21" s="628"/>
      <c r="X21" s="628"/>
      <c r="Y21" s="629"/>
      <c r="Z21" s="663">
        <v>26.9</v>
      </c>
      <c r="AA21" s="663"/>
      <c r="AB21" s="663"/>
      <c r="AC21" s="663"/>
      <c r="AD21" s="664">
        <v>1371733</v>
      </c>
      <c r="AE21" s="664"/>
      <c r="AF21" s="664"/>
      <c r="AG21" s="664"/>
      <c r="AH21" s="664"/>
      <c r="AI21" s="664"/>
      <c r="AJ21" s="664"/>
      <c r="AK21" s="664"/>
      <c r="AL21" s="630">
        <v>70.5</v>
      </c>
      <c r="AM21" s="631"/>
      <c r="AN21" s="631"/>
      <c r="AO21" s="665"/>
      <c r="AP21" s="624" t="s">
        <v>265</v>
      </c>
      <c r="AQ21" s="699"/>
      <c r="AR21" s="699"/>
      <c r="AS21" s="699"/>
      <c r="AT21" s="699"/>
      <c r="AU21" s="699"/>
      <c r="AV21" s="699"/>
      <c r="AW21" s="699"/>
      <c r="AX21" s="699"/>
      <c r="AY21" s="699"/>
      <c r="AZ21" s="699"/>
      <c r="BA21" s="699"/>
      <c r="BB21" s="699"/>
      <c r="BC21" s="699"/>
      <c r="BD21" s="699"/>
      <c r="BE21" s="699"/>
      <c r="BF21" s="700"/>
      <c r="BG21" s="627">
        <v>7363</v>
      </c>
      <c r="BH21" s="628"/>
      <c r="BI21" s="628"/>
      <c r="BJ21" s="628"/>
      <c r="BK21" s="628"/>
      <c r="BL21" s="628"/>
      <c r="BM21" s="628"/>
      <c r="BN21" s="629"/>
      <c r="BO21" s="663">
        <v>1.9</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266</v>
      </c>
      <c r="C22" s="625"/>
      <c r="D22" s="625"/>
      <c r="E22" s="625"/>
      <c r="F22" s="625"/>
      <c r="G22" s="625"/>
      <c r="H22" s="625"/>
      <c r="I22" s="625"/>
      <c r="J22" s="625"/>
      <c r="K22" s="625"/>
      <c r="L22" s="625"/>
      <c r="M22" s="625"/>
      <c r="N22" s="625"/>
      <c r="O22" s="625"/>
      <c r="P22" s="625"/>
      <c r="Q22" s="626"/>
      <c r="R22" s="627">
        <v>1371733</v>
      </c>
      <c r="S22" s="628"/>
      <c r="T22" s="628"/>
      <c r="U22" s="628"/>
      <c r="V22" s="628"/>
      <c r="W22" s="628"/>
      <c r="X22" s="628"/>
      <c r="Y22" s="629"/>
      <c r="Z22" s="663">
        <v>24.6</v>
      </c>
      <c r="AA22" s="663"/>
      <c r="AB22" s="663"/>
      <c r="AC22" s="663"/>
      <c r="AD22" s="664">
        <v>1371733</v>
      </c>
      <c r="AE22" s="664"/>
      <c r="AF22" s="664"/>
      <c r="AG22" s="664"/>
      <c r="AH22" s="664"/>
      <c r="AI22" s="664"/>
      <c r="AJ22" s="664"/>
      <c r="AK22" s="664"/>
      <c r="AL22" s="630">
        <v>70.5</v>
      </c>
      <c r="AM22" s="631"/>
      <c r="AN22" s="631"/>
      <c r="AO22" s="665"/>
      <c r="AP22" s="624" t="s">
        <v>267</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269</v>
      </c>
      <c r="C23" s="625"/>
      <c r="D23" s="625"/>
      <c r="E23" s="625"/>
      <c r="F23" s="625"/>
      <c r="G23" s="625"/>
      <c r="H23" s="625"/>
      <c r="I23" s="625"/>
      <c r="J23" s="625"/>
      <c r="K23" s="625"/>
      <c r="L23" s="625"/>
      <c r="M23" s="625"/>
      <c r="N23" s="625"/>
      <c r="O23" s="625"/>
      <c r="P23" s="625"/>
      <c r="Q23" s="626"/>
      <c r="R23" s="627">
        <v>128904</v>
      </c>
      <c r="S23" s="628"/>
      <c r="T23" s="628"/>
      <c r="U23" s="628"/>
      <c r="V23" s="628"/>
      <c r="W23" s="628"/>
      <c r="X23" s="628"/>
      <c r="Y23" s="629"/>
      <c r="Z23" s="663">
        <v>2.2999999999999998</v>
      </c>
      <c r="AA23" s="663"/>
      <c r="AB23" s="663"/>
      <c r="AC23" s="663"/>
      <c r="AD23" s="664" t="s">
        <v>122</v>
      </c>
      <c r="AE23" s="664"/>
      <c r="AF23" s="664"/>
      <c r="AG23" s="664"/>
      <c r="AH23" s="664"/>
      <c r="AI23" s="664"/>
      <c r="AJ23" s="664"/>
      <c r="AK23" s="664"/>
      <c r="AL23" s="630" t="s">
        <v>122</v>
      </c>
      <c r="AM23" s="631"/>
      <c r="AN23" s="631"/>
      <c r="AO23" s="665"/>
      <c r="AP23" s="624" t="s">
        <v>270</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24" t="s">
        <v>276</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277</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278</v>
      </c>
      <c r="CE24" s="677"/>
      <c r="CF24" s="677"/>
      <c r="CG24" s="677"/>
      <c r="CH24" s="677"/>
      <c r="CI24" s="677"/>
      <c r="CJ24" s="677"/>
      <c r="CK24" s="677"/>
      <c r="CL24" s="677"/>
      <c r="CM24" s="677"/>
      <c r="CN24" s="677"/>
      <c r="CO24" s="677"/>
      <c r="CP24" s="677"/>
      <c r="CQ24" s="678"/>
      <c r="CR24" s="673">
        <v>1160028</v>
      </c>
      <c r="CS24" s="674"/>
      <c r="CT24" s="674"/>
      <c r="CU24" s="674"/>
      <c r="CV24" s="674"/>
      <c r="CW24" s="674"/>
      <c r="CX24" s="674"/>
      <c r="CY24" s="702"/>
      <c r="CZ24" s="703">
        <v>22.3</v>
      </c>
      <c r="DA24" s="686"/>
      <c r="DB24" s="686"/>
      <c r="DC24" s="705"/>
      <c r="DD24" s="701">
        <v>959464</v>
      </c>
      <c r="DE24" s="674"/>
      <c r="DF24" s="674"/>
      <c r="DG24" s="674"/>
      <c r="DH24" s="674"/>
      <c r="DI24" s="674"/>
      <c r="DJ24" s="674"/>
      <c r="DK24" s="702"/>
      <c r="DL24" s="701">
        <v>907382</v>
      </c>
      <c r="DM24" s="674"/>
      <c r="DN24" s="674"/>
      <c r="DO24" s="674"/>
      <c r="DP24" s="674"/>
      <c r="DQ24" s="674"/>
      <c r="DR24" s="674"/>
      <c r="DS24" s="674"/>
      <c r="DT24" s="674"/>
      <c r="DU24" s="674"/>
      <c r="DV24" s="702"/>
      <c r="DW24" s="703">
        <v>46.4</v>
      </c>
      <c r="DX24" s="686"/>
      <c r="DY24" s="686"/>
      <c r="DZ24" s="686"/>
      <c r="EA24" s="686"/>
      <c r="EB24" s="686"/>
      <c r="EC24" s="704"/>
    </row>
    <row r="25" spans="2:133" ht="11.25" customHeight="1" x14ac:dyDescent="0.15">
      <c r="B25" s="624" t="s">
        <v>279</v>
      </c>
      <c r="C25" s="625"/>
      <c r="D25" s="625"/>
      <c r="E25" s="625"/>
      <c r="F25" s="625"/>
      <c r="G25" s="625"/>
      <c r="H25" s="625"/>
      <c r="I25" s="625"/>
      <c r="J25" s="625"/>
      <c r="K25" s="625"/>
      <c r="L25" s="625"/>
      <c r="M25" s="625"/>
      <c r="N25" s="625"/>
      <c r="O25" s="625"/>
      <c r="P25" s="625"/>
      <c r="Q25" s="626"/>
      <c r="R25" s="627">
        <v>2064147</v>
      </c>
      <c r="S25" s="628"/>
      <c r="T25" s="628"/>
      <c r="U25" s="628"/>
      <c r="V25" s="628"/>
      <c r="W25" s="628"/>
      <c r="X25" s="628"/>
      <c r="Y25" s="629"/>
      <c r="Z25" s="663">
        <v>37</v>
      </c>
      <c r="AA25" s="663"/>
      <c r="AB25" s="663"/>
      <c r="AC25" s="663"/>
      <c r="AD25" s="664">
        <v>1935243</v>
      </c>
      <c r="AE25" s="664"/>
      <c r="AF25" s="664"/>
      <c r="AG25" s="664"/>
      <c r="AH25" s="664"/>
      <c r="AI25" s="664"/>
      <c r="AJ25" s="664"/>
      <c r="AK25" s="664"/>
      <c r="AL25" s="630">
        <v>99.5</v>
      </c>
      <c r="AM25" s="631"/>
      <c r="AN25" s="631"/>
      <c r="AO25" s="665"/>
      <c r="AP25" s="624" t="s">
        <v>280</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281</v>
      </c>
      <c r="CE25" s="625"/>
      <c r="CF25" s="625"/>
      <c r="CG25" s="625"/>
      <c r="CH25" s="625"/>
      <c r="CI25" s="625"/>
      <c r="CJ25" s="625"/>
      <c r="CK25" s="625"/>
      <c r="CL25" s="625"/>
      <c r="CM25" s="625"/>
      <c r="CN25" s="625"/>
      <c r="CO25" s="625"/>
      <c r="CP25" s="625"/>
      <c r="CQ25" s="626"/>
      <c r="CR25" s="627">
        <v>466356</v>
      </c>
      <c r="CS25" s="636"/>
      <c r="CT25" s="636"/>
      <c r="CU25" s="636"/>
      <c r="CV25" s="636"/>
      <c r="CW25" s="636"/>
      <c r="CX25" s="636"/>
      <c r="CY25" s="637"/>
      <c r="CZ25" s="630">
        <v>9</v>
      </c>
      <c r="DA25" s="638"/>
      <c r="DB25" s="638"/>
      <c r="DC25" s="639"/>
      <c r="DD25" s="633">
        <v>447116</v>
      </c>
      <c r="DE25" s="636"/>
      <c r="DF25" s="636"/>
      <c r="DG25" s="636"/>
      <c r="DH25" s="636"/>
      <c r="DI25" s="636"/>
      <c r="DJ25" s="636"/>
      <c r="DK25" s="637"/>
      <c r="DL25" s="633">
        <v>442207</v>
      </c>
      <c r="DM25" s="636"/>
      <c r="DN25" s="636"/>
      <c r="DO25" s="636"/>
      <c r="DP25" s="636"/>
      <c r="DQ25" s="636"/>
      <c r="DR25" s="636"/>
      <c r="DS25" s="636"/>
      <c r="DT25" s="636"/>
      <c r="DU25" s="636"/>
      <c r="DV25" s="637"/>
      <c r="DW25" s="630">
        <v>22.6</v>
      </c>
      <c r="DX25" s="638"/>
      <c r="DY25" s="638"/>
      <c r="DZ25" s="638"/>
      <c r="EA25" s="638"/>
      <c r="EB25" s="638"/>
      <c r="EC25" s="652"/>
    </row>
    <row r="26" spans="2:133" ht="11.25" customHeight="1" x14ac:dyDescent="0.15">
      <c r="B26" s="624" t="s">
        <v>282</v>
      </c>
      <c r="C26" s="625"/>
      <c r="D26" s="625"/>
      <c r="E26" s="625"/>
      <c r="F26" s="625"/>
      <c r="G26" s="625"/>
      <c r="H26" s="625"/>
      <c r="I26" s="625"/>
      <c r="J26" s="625"/>
      <c r="K26" s="625"/>
      <c r="L26" s="625"/>
      <c r="M26" s="625"/>
      <c r="N26" s="625"/>
      <c r="O26" s="625"/>
      <c r="P26" s="625"/>
      <c r="Q26" s="626"/>
      <c r="R26" s="627">
        <v>639</v>
      </c>
      <c r="S26" s="628"/>
      <c r="T26" s="628"/>
      <c r="U26" s="628"/>
      <c r="V26" s="628"/>
      <c r="W26" s="628"/>
      <c r="X26" s="628"/>
      <c r="Y26" s="629"/>
      <c r="Z26" s="663">
        <v>0</v>
      </c>
      <c r="AA26" s="663"/>
      <c r="AB26" s="663"/>
      <c r="AC26" s="663"/>
      <c r="AD26" s="664">
        <v>639</v>
      </c>
      <c r="AE26" s="664"/>
      <c r="AF26" s="664"/>
      <c r="AG26" s="664"/>
      <c r="AH26" s="664"/>
      <c r="AI26" s="664"/>
      <c r="AJ26" s="664"/>
      <c r="AK26" s="664"/>
      <c r="AL26" s="630">
        <v>0</v>
      </c>
      <c r="AM26" s="631"/>
      <c r="AN26" s="631"/>
      <c r="AO26" s="665"/>
      <c r="AP26" s="624" t="s">
        <v>283</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284</v>
      </c>
      <c r="CE26" s="625"/>
      <c r="CF26" s="625"/>
      <c r="CG26" s="625"/>
      <c r="CH26" s="625"/>
      <c r="CI26" s="625"/>
      <c r="CJ26" s="625"/>
      <c r="CK26" s="625"/>
      <c r="CL26" s="625"/>
      <c r="CM26" s="625"/>
      <c r="CN26" s="625"/>
      <c r="CO26" s="625"/>
      <c r="CP26" s="625"/>
      <c r="CQ26" s="626"/>
      <c r="CR26" s="627">
        <v>257579</v>
      </c>
      <c r="CS26" s="628"/>
      <c r="CT26" s="628"/>
      <c r="CU26" s="628"/>
      <c r="CV26" s="628"/>
      <c r="CW26" s="628"/>
      <c r="CX26" s="628"/>
      <c r="CY26" s="629"/>
      <c r="CZ26" s="630">
        <v>5</v>
      </c>
      <c r="DA26" s="638"/>
      <c r="DB26" s="638"/>
      <c r="DC26" s="639"/>
      <c r="DD26" s="633">
        <v>245113</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285</v>
      </c>
      <c r="C27" s="625"/>
      <c r="D27" s="625"/>
      <c r="E27" s="625"/>
      <c r="F27" s="625"/>
      <c r="G27" s="625"/>
      <c r="H27" s="625"/>
      <c r="I27" s="625"/>
      <c r="J27" s="625"/>
      <c r="K27" s="625"/>
      <c r="L27" s="625"/>
      <c r="M27" s="625"/>
      <c r="N27" s="625"/>
      <c r="O27" s="625"/>
      <c r="P27" s="625"/>
      <c r="Q27" s="626"/>
      <c r="R27" s="627">
        <v>15160</v>
      </c>
      <c r="S27" s="628"/>
      <c r="T27" s="628"/>
      <c r="U27" s="628"/>
      <c r="V27" s="628"/>
      <c r="W27" s="628"/>
      <c r="X27" s="628"/>
      <c r="Y27" s="629"/>
      <c r="Z27" s="663">
        <v>0.3</v>
      </c>
      <c r="AA27" s="663"/>
      <c r="AB27" s="663"/>
      <c r="AC27" s="663"/>
      <c r="AD27" s="664" t="s">
        <v>122</v>
      </c>
      <c r="AE27" s="664"/>
      <c r="AF27" s="664"/>
      <c r="AG27" s="664"/>
      <c r="AH27" s="664"/>
      <c r="AI27" s="664"/>
      <c r="AJ27" s="664"/>
      <c r="AK27" s="664"/>
      <c r="AL27" s="630" t="s">
        <v>122</v>
      </c>
      <c r="AM27" s="631"/>
      <c r="AN27" s="631"/>
      <c r="AO27" s="665"/>
      <c r="AP27" s="624" t="s">
        <v>286</v>
      </c>
      <c r="AQ27" s="625"/>
      <c r="AR27" s="625"/>
      <c r="AS27" s="625"/>
      <c r="AT27" s="625"/>
      <c r="AU27" s="625"/>
      <c r="AV27" s="625"/>
      <c r="AW27" s="625"/>
      <c r="AX27" s="625"/>
      <c r="AY27" s="625"/>
      <c r="AZ27" s="625"/>
      <c r="BA27" s="625"/>
      <c r="BB27" s="625"/>
      <c r="BC27" s="625"/>
      <c r="BD27" s="625"/>
      <c r="BE27" s="625"/>
      <c r="BF27" s="626"/>
      <c r="BG27" s="627">
        <v>396532</v>
      </c>
      <c r="BH27" s="628"/>
      <c r="BI27" s="628"/>
      <c r="BJ27" s="628"/>
      <c r="BK27" s="628"/>
      <c r="BL27" s="628"/>
      <c r="BM27" s="628"/>
      <c r="BN27" s="629"/>
      <c r="BO27" s="663">
        <v>100</v>
      </c>
      <c r="BP27" s="663"/>
      <c r="BQ27" s="663"/>
      <c r="BR27" s="663"/>
      <c r="BS27" s="664" t="s">
        <v>122</v>
      </c>
      <c r="BT27" s="664"/>
      <c r="BU27" s="664"/>
      <c r="BV27" s="664"/>
      <c r="BW27" s="664"/>
      <c r="BX27" s="664"/>
      <c r="BY27" s="664"/>
      <c r="BZ27" s="664"/>
      <c r="CA27" s="664"/>
      <c r="CB27" s="695"/>
      <c r="CD27" s="624" t="s">
        <v>287</v>
      </c>
      <c r="CE27" s="625"/>
      <c r="CF27" s="625"/>
      <c r="CG27" s="625"/>
      <c r="CH27" s="625"/>
      <c r="CI27" s="625"/>
      <c r="CJ27" s="625"/>
      <c r="CK27" s="625"/>
      <c r="CL27" s="625"/>
      <c r="CM27" s="625"/>
      <c r="CN27" s="625"/>
      <c r="CO27" s="625"/>
      <c r="CP27" s="625"/>
      <c r="CQ27" s="626"/>
      <c r="CR27" s="627">
        <v>318172</v>
      </c>
      <c r="CS27" s="636"/>
      <c r="CT27" s="636"/>
      <c r="CU27" s="636"/>
      <c r="CV27" s="636"/>
      <c r="CW27" s="636"/>
      <c r="CX27" s="636"/>
      <c r="CY27" s="637"/>
      <c r="CZ27" s="630">
        <v>6.1</v>
      </c>
      <c r="DA27" s="638"/>
      <c r="DB27" s="638"/>
      <c r="DC27" s="639"/>
      <c r="DD27" s="633">
        <v>136848</v>
      </c>
      <c r="DE27" s="636"/>
      <c r="DF27" s="636"/>
      <c r="DG27" s="636"/>
      <c r="DH27" s="636"/>
      <c r="DI27" s="636"/>
      <c r="DJ27" s="636"/>
      <c r="DK27" s="637"/>
      <c r="DL27" s="633">
        <v>89675</v>
      </c>
      <c r="DM27" s="636"/>
      <c r="DN27" s="636"/>
      <c r="DO27" s="636"/>
      <c r="DP27" s="636"/>
      <c r="DQ27" s="636"/>
      <c r="DR27" s="636"/>
      <c r="DS27" s="636"/>
      <c r="DT27" s="636"/>
      <c r="DU27" s="636"/>
      <c r="DV27" s="637"/>
      <c r="DW27" s="630">
        <v>4.5999999999999996</v>
      </c>
      <c r="DX27" s="638"/>
      <c r="DY27" s="638"/>
      <c r="DZ27" s="638"/>
      <c r="EA27" s="638"/>
      <c r="EB27" s="638"/>
      <c r="EC27" s="652"/>
    </row>
    <row r="28" spans="2:133" ht="11.25" customHeight="1" x14ac:dyDescent="0.15">
      <c r="B28" s="624" t="s">
        <v>288</v>
      </c>
      <c r="C28" s="625"/>
      <c r="D28" s="625"/>
      <c r="E28" s="625"/>
      <c r="F28" s="625"/>
      <c r="G28" s="625"/>
      <c r="H28" s="625"/>
      <c r="I28" s="625"/>
      <c r="J28" s="625"/>
      <c r="K28" s="625"/>
      <c r="L28" s="625"/>
      <c r="M28" s="625"/>
      <c r="N28" s="625"/>
      <c r="O28" s="625"/>
      <c r="P28" s="625"/>
      <c r="Q28" s="626"/>
      <c r="R28" s="627">
        <v>57177</v>
      </c>
      <c r="S28" s="628"/>
      <c r="T28" s="628"/>
      <c r="U28" s="628"/>
      <c r="V28" s="628"/>
      <c r="W28" s="628"/>
      <c r="X28" s="628"/>
      <c r="Y28" s="629"/>
      <c r="Z28" s="663">
        <v>1</v>
      </c>
      <c r="AA28" s="663"/>
      <c r="AB28" s="663"/>
      <c r="AC28" s="663"/>
      <c r="AD28" s="664">
        <v>5765</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289</v>
      </c>
      <c r="CE28" s="625"/>
      <c r="CF28" s="625"/>
      <c r="CG28" s="625"/>
      <c r="CH28" s="625"/>
      <c r="CI28" s="625"/>
      <c r="CJ28" s="625"/>
      <c r="CK28" s="625"/>
      <c r="CL28" s="625"/>
      <c r="CM28" s="625"/>
      <c r="CN28" s="625"/>
      <c r="CO28" s="625"/>
      <c r="CP28" s="625"/>
      <c r="CQ28" s="626"/>
      <c r="CR28" s="627">
        <v>375500</v>
      </c>
      <c r="CS28" s="628"/>
      <c r="CT28" s="628"/>
      <c r="CU28" s="628"/>
      <c r="CV28" s="628"/>
      <c r="CW28" s="628"/>
      <c r="CX28" s="628"/>
      <c r="CY28" s="629"/>
      <c r="CZ28" s="630">
        <v>7.2</v>
      </c>
      <c r="DA28" s="638"/>
      <c r="DB28" s="638"/>
      <c r="DC28" s="639"/>
      <c r="DD28" s="633">
        <v>375500</v>
      </c>
      <c r="DE28" s="628"/>
      <c r="DF28" s="628"/>
      <c r="DG28" s="628"/>
      <c r="DH28" s="628"/>
      <c r="DI28" s="628"/>
      <c r="DJ28" s="628"/>
      <c r="DK28" s="629"/>
      <c r="DL28" s="633">
        <v>375500</v>
      </c>
      <c r="DM28" s="628"/>
      <c r="DN28" s="628"/>
      <c r="DO28" s="628"/>
      <c r="DP28" s="628"/>
      <c r="DQ28" s="628"/>
      <c r="DR28" s="628"/>
      <c r="DS28" s="628"/>
      <c r="DT28" s="628"/>
      <c r="DU28" s="628"/>
      <c r="DV28" s="629"/>
      <c r="DW28" s="630">
        <v>19.2</v>
      </c>
      <c r="DX28" s="638"/>
      <c r="DY28" s="638"/>
      <c r="DZ28" s="638"/>
      <c r="EA28" s="638"/>
      <c r="EB28" s="638"/>
      <c r="EC28" s="652"/>
    </row>
    <row r="29" spans="2:133" ht="11.25" customHeight="1" x14ac:dyDescent="0.15">
      <c r="B29" s="624" t="s">
        <v>290</v>
      </c>
      <c r="C29" s="625"/>
      <c r="D29" s="625"/>
      <c r="E29" s="625"/>
      <c r="F29" s="625"/>
      <c r="G29" s="625"/>
      <c r="H29" s="625"/>
      <c r="I29" s="625"/>
      <c r="J29" s="625"/>
      <c r="K29" s="625"/>
      <c r="L29" s="625"/>
      <c r="M29" s="625"/>
      <c r="N29" s="625"/>
      <c r="O29" s="625"/>
      <c r="P29" s="625"/>
      <c r="Q29" s="626"/>
      <c r="R29" s="627">
        <v>4443</v>
      </c>
      <c r="S29" s="628"/>
      <c r="T29" s="628"/>
      <c r="U29" s="628"/>
      <c r="V29" s="628"/>
      <c r="W29" s="628"/>
      <c r="X29" s="628"/>
      <c r="Y29" s="629"/>
      <c r="Z29" s="663">
        <v>0.1</v>
      </c>
      <c r="AA29" s="663"/>
      <c r="AB29" s="663"/>
      <c r="AC29" s="663"/>
      <c r="AD29" s="664">
        <v>333</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291</v>
      </c>
      <c r="CE29" s="641"/>
      <c r="CF29" s="624" t="s">
        <v>66</v>
      </c>
      <c r="CG29" s="625"/>
      <c r="CH29" s="625"/>
      <c r="CI29" s="625"/>
      <c r="CJ29" s="625"/>
      <c r="CK29" s="625"/>
      <c r="CL29" s="625"/>
      <c r="CM29" s="625"/>
      <c r="CN29" s="625"/>
      <c r="CO29" s="625"/>
      <c r="CP29" s="625"/>
      <c r="CQ29" s="626"/>
      <c r="CR29" s="627">
        <v>375500</v>
      </c>
      <c r="CS29" s="636"/>
      <c r="CT29" s="636"/>
      <c r="CU29" s="636"/>
      <c r="CV29" s="636"/>
      <c r="CW29" s="636"/>
      <c r="CX29" s="636"/>
      <c r="CY29" s="637"/>
      <c r="CZ29" s="630">
        <v>7.2</v>
      </c>
      <c r="DA29" s="638"/>
      <c r="DB29" s="638"/>
      <c r="DC29" s="639"/>
      <c r="DD29" s="633">
        <v>375500</v>
      </c>
      <c r="DE29" s="636"/>
      <c r="DF29" s="636"/>
      <c r="DG29" s="636"/>
      <c r="DH29" s="636"/>
      <c r="DI29" s="636"/>
      <c r="DJ29" s="636"/>
      <c r="DK29" s="637"/>
      <c r="DL29" s="633">
        <v>375500</v>
      </c>
      <c r="DM29" s="636"/>
      <c r="DN29" s="636"/>
      <c r="DO29" s="636"/>
      <c r="DP29" s="636"/>
      <c r="DQ29" s="636"/>
      <c r="DR29" s="636"/>
      <c r="DS29" s="636"/>
      <c r="DT29" s="636"/>
      <c r="DU29" s="636"/>
      <c r="DV29" s="637"/>
      <c r="DW29" s="630">
        <v>19.2</v>
      </c>
      <c r="DX29" s="638"/>
      <c r="DY29" s="638"/>
      <c r="DZ29" s="638"/>
      <c r="EA29" s="638"/>
      <c r="EB29" s="638"/>
      <c r="EC29" s="652"/>
    </row>
    <row r="30" spans="2:133" ht="11.25" customHeight="1" x14ac:dyDescent="0.15">
      <c r="B30" s="624" t="s">
        <v>292</v>
      </c>
      <c r="C30" s="625"/>
      <c r="D30" s="625"/>
      <c r="E30" s="625"/>
      <c r="F30" s="625"/>
      <c r="G30" s="625"/>
      <c r="H30" s="625"/>
      <c r="I30" s="625"/>
      <c r="J30" s="625"/>
      <c r="K30" s="625"/>
      <c r="L30" s="625"/>
      <c r="M30" s="625"/>
      <c r="N30" s="625"/>
      <c r="O30" s="625"/>
      <c r="P30" s="625"/>
      <c r="Q30" s="626"/>
      <c r="R30" s="627">
        <v>364508</v>
      </c>
      <c r="S30" s="628"/>
      <c r="T30" s="628"/>
      <c r="U30" s="628"/>
      <c r="V30" s="628"/>
      <c r="W30" s="628"/>
      <c r="X30" s="628"/>
      <c r="Y30" s="629"/>
      <c r="Z30" s="663">
        <v>6.5</v>
      </c>
      <c r="AA30" s="663"/>
      <c r="AB30" s="663"/>
      <c r="AC30" s="663"/>
      <c r="AD30" s="664" t="s">
        <v>122</v>
      </c>
      <c r="AE30" s="664"/>
      <c r="AF30" s="664"/>
      <c r="AG30" s="664"/>
      <c r="AH30" s="664"/>
      <c r="AI30" s="664"/>
      <c r="AJ30" s="664"/>
      <c r="AK30" s="664"/>
      <c r="AL30" s="630" t="s">
        <v>122</v>
      </c>
      <c r="AM30" s="631"/>
      <c r="AN30" s="631"/>
      <c r="AO30" s="665"/>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24" t="s">
        <v>295</v>
      </c>
      <c r="CG30" s="625"/>
      <c r="CH30" s="625"/>
      <c r="CI30" s="625"/>
      <c r="CJ30" s="625"/>
      <c r="CK30" s="625"/>
      <c r="CL30" s="625"/>
      <c r="CM30" s="625"/>
      <c r="CN30" s="625"/>
      <c r="CO30" s="625"/>
      <c r="CP30" s="625"/>
      <c r="CQ30" s="626"/>
      <c r="CR30" s="627">
        <v>352686</v>
      </c>
      <c r="CS30" s="628"/>
      <c r="CT30" s="628"/>
      <c r="CU30" s="628"/>
      <c r="CV30" s="628"/>
      <c r="CW30" s="628"/>
      <c r="CX30" s="628"/>
      <c r="CY30" s="629"/>
      <c r="CZ30" s="630">
        <v>6.8</v>
      </c>
      <c r="DA30" s="638"/>
      <c r="DB30" s="638"/>
      <c r="DC30" s="639"/>
      <c r="DD30" s="633">
        <v>352686</v>
      </c>
      <c r="DE30" s="628"/>
      <c r="DF30" s="628"/>
      <c r="DG30" s="628"/>
      <c r="DH30" s="628"/>
      <c r="DI30" s="628"/>
      <c r="DJ30" s="628"/>
      <c r="DK30" s="629"/>
      <c r="DL30" s="633">
        <v>352686</v>
      </c>
      <c r="DM30" s="628"/>
      <c r="DN30" s="628"/>
      <c r="DO30" s="628"/>
      <c r="DP30" s="628"/>
      <c r="DQ30" s="628"/>
      <c r="DR30" s="628"/>
      <c r="DS30" s="628"/>
      <c r="DT30" s="628"/>
      <c r="DU30" s="628"/>
      <c r="DV30" s="629"/>
      <c r="DW30" s="630">
        <v>18.100000000000001</v>
      </c>
      <c r="DX30" s="638"/>
      <c r="DY30" s="638"/>
      <c r="DZ30" s="638"/>
      <c r="EA30" s="638"/>
      <c r="EB30" s="638"/>
      <c r="EC30" s="652"/>
    </row>
    <row r="31" spans="2:133" ht="11.25" customHeight="1" x14ac:dyDescent="0.15">
      <c r="B31" s="696" t="s">
        <v>296</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297</v>
      </c>
      <c r="AQ31" s="689"/>
      <c r="AR31" s="689"/>
      <c r="AS31" s="689"/>
      <c r="AT31" s="690" t="s">
        <v>298</v>
      </c>
      <c r="AU31" s="218"/>
      <c r="AV31" s="218"/>
      <c r="AW31" s="218"/>
      <c r="AX31" s="676" t="s">
        <v>176</v>
      </c>
      <c r="AY31" s="677"/>
      <c r="AZ31" s="677"/>
      <c r="BA31" s="677"/>
      <c r="BB31" s="677"/>
      <c r="BC31" s="677"/>
      <c r="BD31" s="677"/>
      <c r="BE31" s="677"/>
      <c r="BF31" s="678"/>
      <c r="BG31" s="684">
        <v>99.9</v>
      </c>
      <c r="BH31" s="685"/>
      <c r="BI31" s="685"/>
      <c r="BJ31" s="685"/>
      <c r="BK31" s="685"/>
      <c r="BL31" s="685"/>
      <c r="BM31" s="686">
        <v>99.9</v>
      </c>
      <c r="BN31" s="685"/>
      <c r="BO31" s="685"/>
      <c r="BP31" s="685"/>
      <c r="BQ31" s="687"/>
      <c r="BR31" s="684">
        <v>99.9</v>
      </c>
      <c r="BS31" s="685"/>
      <c r="BT31" s="685"/>
      <c r="BU31" s="685"/>
      <c r="BV31" s="685"/>
      <c r="BW31" s="685"/>
      <c r="BX31" s="686">
        <v>99.9</v>
      </c>
      <c r="BY31" s="685"/>
      <c r="BZ31" s="685"/>
      <c r="CA31" s="685"/>
      <c r="CB31" s="687"/>
      <c r="CD31" s="642"/>
      <c r="CE31" s="643"/>
      <c r="CF31" s="624" t="s">
        <v>299</v>
      </c>
      <c r="CG31" s="625"/>
      <c r="CH31" s="625"/>
      <c r="CI31" s="625"/>
      <c r="CJ31" s="625"/>
      <c r="CK31" s="625"/>
      <c r="CL31" s="625"/>
      <c r="CM31" s="625"/>
      <c r="CN31" s="625"/>
      <c r="CO31" s="625"/>
      <c r="CP31" s="625"/>
      <c r="CQ31" s="626"/>
      <c r="CR31" s="627">
        <v>22814</v>
      </c>
      <c r="CS31" s="636"/>
      <c r="CT31" s="636"/>
      <c r="CU31" s="636"/>
      <c r="CV31" s="636"/>
      <c r="CW31" s="636"/>
      <c r="CX31" s="636"/>
      <c r="CY31" s="637"/>
      <c r="CZ31" s="630">
        <v>0.4</v>
      </c>
      <c r="DA31" s="638"/>
      <c r="DB31" s="638"/>
      <c r="DC31" s="639"/>
      <c r="DD31" s="633">
        <v>22814</v>
      </c>
      <c r="DE31" s="636"/>
      <c r="DF31" s="636"/>
      <c r="DG31" s="636"/>
      <c r="DH31" s="636"/>
      <c r="DI31" s="636"/>
      <c r="DJ31" s="636"/>
      <c r="DK31" s="637"/>
      <c r="DL31" s="633">
        <v>22814</v>
      </c>
      <c r="DM31" s="636"/>
      <c r="DN31" s="636"/>
      <c r="DO31" s="636"/>
      <c r="DP31" s="636"/>
      <c r="DQ31" s="636"/>
      <c r="DR31" s="636"/>
      <c r="DS31" s="636"/>
      <c r="DT31" s="636"/>
      <c r="DU31" s="636"/>
      <c r="DV31" s="637"/>
      <c r="DW31" s="630">
        <v>1.2</v>
      </c>
      <c r="DX31" s="638"/>
      <c r="DY31" s="638"/>
      <c r="DZ31" s="638"/>
      <c r="EA31" s="638"/>
      <c r="EB31" s="638"/>
      <c r="EC31" s="652"/>
    </row>
    <row r="32" spans="2:133" ht="11.25" customHeight="1" x14ac:dyDescent="0.15">
      <c r="B32" s="624" t="s">
        <v>300</v>
      </c>
      <c r="C32" s="625"/>
      <c r="D32" s="625"/>
      <c r="E32" s="625"/>
      <c r="F32" s="625"/>
      <c r="G32" s="625"/>
      <c r="H32" s="625"/>
      <c r="I32" s="625"/>
      <c r="J32" s="625"/>
      <c r="K32" s="625"/>
      <c r="L32" s="625"/>
      <c r="M32" s="625"/>
      <c r="N32" s="625"/>
      <c r="O32" s="625"/>
      <c r="P32" s="625"/>
      <c r="Q32" s="626"/>
      <c r="R32" s="627">
        <v>161490</v>
      </c>
      <c r="S32" s="628"/>
      <c r="T32" s="628"/>
      <c r="U32" s="628"/>
      <c r="V32" s="628"/>
      <c r="W32" s="628"/>
      <c r="X32" s="628"/>
      <c r="Y32" s="629"/>
      <c r="Z32" s="663">
        <v>2.9</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301</v>
      </c>
      <c r="AX32" s="624" t="s">
        <v>302</v>
      </c>
      <c r="AY32" s="625"/>
      <c r="AZ32" s="625"/>
      <c r="BA32" s="625"/>
      <c r="BB32" s="625"/>
      <c r="BC32" s="625"/>
      <c r="BD32" s="625"/>
      <c r="BE32" s="625"/>
      <c r="BF32" s="626"/>
      <c r="BG32" s="683">
        <v>100</v>
      </c>
      <c r="BH32" s="636"/>
      <c r="BI32" s="636"/>
      <c r="BJ32" s="636"/>
      <c r="BK32" s="636"/>
      <c r="BL32" s="636"/>
      <c r="BM32" s="631">
        <v>99.9</v>
      </c>
      <c r="BN32" s="636"/>
      <c r="BO32" s="636"/>
      <c r="BP32" s="636"/>
      <c r="BQ32" s="661"/>
      <c r="BR32" s="683">
        <v>100</v>
      </c>
      <c r="BS32" s="636"/>
      <c r="BT32" s="636"/>
      <c r="BU32" s="636"/>
      <c r="BV32" s="636"/>
      <c r="BW32" s="636"/>
      <c r="BX32" s="631">
        <v>99.8</v>
      </c>
      <c r="BY32" s="636"/>
      <c r="BZ32" s="636"/>
      <c r="CA32" s="636"/>
      <c r="CB32" s="661"/>
      <c r="CD32" s="644"/>
      <c r="CE32" s="645"/>
      <c r="CF32" s="624" t="s">
        <v>303</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15">
      <c r="B33" s="624" t="s">
        <v>304</v>
      </c>
      <c r="C33" s="625"/>
      <c r="D33" s="625"/>
      <c r="E33" s="625"/>
      <c r="F33" s="625"/>
      <c r="G33" s="625"/>
      <c r="H33" s="625"/>
      <c r="I33" s="625"/>
      <c r="J33" s="625"/>
      <c r="K33" s="625"/>
      <c r="L33" s="625"/>
      <c r="M33" s="625"/>
      <c r="N33" s="625"/>
      <c r="O33" s="625"/>
      <c r="P33" s="625"/>
      <c r="Q33" s="626"/>
      <c r="R33" s="627">
        <v>23239</v>
      </c>
      <c r="S33" s="628"/>
      <c r="T33" s="628"/>
      <c r="U33" s="628"/>
      <c r="V33" s="628"/>
      <c r="W33" s="628"/>
      <c r="X33" s="628"/>
      <c r="Y33" s="629"/>
      <c r="Z33" s="663">
        <v>0.4</v>
      </c>
      <c r="AA33" s="663"/>
      <c r="AB33" s="663"/>
      <c r="AC33" s="663"/>
      <c r="AD33" s="664">
        <v>1631</v>
      </c>
      <c r="AE33" s="664"/>
      <c r="AF33" s="664"/>
      <c r="AG33" s="664"/>
      <c r="AH33" s="664"/>
      <c r="AI33" s="664"/>
      <c r="AJ33" s="664"/>
      <c r="AK33" s="664"/>
      <c r="AL33" s="630">
        <v>0.1</v>
      </c>
      <c r="AM33" s="631"/>
      <c r="AN33" s="631"/>
      <c r="AO33" s="665"/>
      <c r="AP33" s="668"/>
      <c r="AQ33" s="669"/>
      <c r="AR33" s="669"/>
      <c r="AS33" s="669"/>
      <c r="AT33" s="692"/>
      <c r="AU33" s="219"/>
      <c r="AV33" s="219"/>
      <c r="AW33" s="219"/>
      <c r="AX33" s="608" t="s">
        <v>305</v>
      </c>
      <c r="AY33" s="609"/>
      <c r="AZ33" s="609"/>
      <c r="BA33" s="609"/>
      <c r="BB33" s="609"/>
      <c r="BC33" s="609"/>
      <c r="BD33" s="609"/>
      <c r="BE33" s="609"/>
      <c r="BF33" s="610"/>
      <c r="BG33" s="682">
        <v>99.9</v>
      </c>
      <c r="BH33" s="612"/>
      <c r="BI33" s="612"/>
      <c r="BJ33" s="612"/>
      <c r="BK33" s="612"/>
      <c r="BL33" s="612"/>
      <c r="BM33" s="656">
        <v>99.9</v>
      </c>
      <c r="BN33" s="612"/>
      <c r="BO33" s="612"/>
      <c r="BP33" s="612"/>
      <c r="BQ33" s="650"/>
      <c r="BR33" s="682">
        <v>99.9</v>
      </c>
      <c r="BS33" s="612"/>
      <c r="BT33" s="612"/>
      <c r="BU33" s="612"/>
      <c r="BV33" s="612"/>
      <c r="BW33" s="612"/>
      <c r="BX33" s="656">
        <v>99.9</v>
      </c>
      <c r="BY33" s="612"/>
      <c r="BZ33" s="612"/>
      <c r="CA33" s="612"/>
      <c r="CB33" s="650"/>
      <c r="CD33" s="624" t="s">
        <v>306</v>
      </c>
      <c r="CE33" s="625"/>
      <c r="CF33" s="625"/>
      <c r="CG33" s="625"/>
      <c r="CH33" s="625"/>
      <c r="CI33" s="625"/>
      <c r="CJ33" s="625"/>
      <c r="CK33" s="625"/>
      <c r="CL33" s="625"/>
      <c r="CM33" s="625"/>
      <c r="CN33" s="625"/>
      <c r="CO33" s="625"/>
      <c r="CP33" s="625"/>
      <c r="CQ33" s="626"/>
      <c r="CR33" s="627">
        <v>1521700</v>
      </c>
      <c r="CS33" s="636"/>
      <c r="CT33" s="636"/>
      <c r="CU33" s="636"/>
      <c r="CV33" s="636"/>
      <c r="CW33" s="636"/>
      <c r="CX33" s="636"/>
      <c r="CY33" s="637"/>
      <c r="CZ33" s="630">
        <v>29.3</v>
      </c>
      <c r="DA33" s="638"/>
      <c r="DB33" s="638"/>
      <c r="DC33" s="639"/>
      <c r="DD33" s="633">
        <v>1137026</v>
      </c>
      <c r="DE33" s="636"/>
      <c r="DF33" s="636"/>
      <c r="DG33" s="636"/>
      <c r="DH33" s="636"/>
      <c r="DI33" s="636"/>
      <c r="DJ33" s="636"/>
      <c r="DK33" s="637"/>
      <c r="DL33" s="633">
        <v>804487</v>
      </c>
      <c r="DM33" s="636"/>
      <c r="DN33" s="636"/>
      <c r="DO33" s="636"/>
      <c r="DP33" s="636"/>
      <c r="DQ33" s="636"/>
      <c r="DR33" s="636"/>
      <c r="DS33" s="636"/>
      <c r="DT33" s="636"/>
      <c r="DU33" s="636"/>
      <c r="DV33" s="637"/>
      <c r="DW33" s="630">
        <v>41.2</v>
      </c>
      <c r="DX33" s="638"/>
      <c r="DY33" s="638"/>
      <c r="DZ33" s="638"/>
      <c r="EA33" s="638"/>
      <c r="EB33" s="638"/>
      <c r="EC33" s="652"/>
    </row>
    <row r="34" spans="2:133" ht="11.25" customHeight="1" x14ac:dyDescent="0.15">
      <c r="B34" s="624" t="s">
        <v>307</v>
      </c>
      <c r="C34" s="625"/>
      <c r="D34" s="625"/>
      <c r="E34" s="625"/>
      <c r="F34" s="625"/>
      <c r="G34" s="625"/>
      <c r="H34" s="625"/>
      <c r="I34" s="625"/>
      <c r="J34" s="625"/>
      <c r="K34" s="625"/>
      <c r="L34" s="625"/>
      <c r="M34" s="625"/>
      <c r="N34" s="625"/>
      <c r="O34" s="625"/>
      <c r="P34" s="625"/>
      <c r="Q34" s="626"/>
      <c r="R34" s="627">
        <v>182405</v>
      </c>
      <c r="S34" s="628"/>
      <c r="T34" s="628"/>
      <c r="U34" s="628"/>
      <c r="V34" s="628"/>
      <c r="W34" s="628"/>
      <c r="X34" s="628"/>
      <c r="Y34" s="629"/>
      <c r="Z34" s="663">
        <v>3.3</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308</v>
      </c>
      <c r="CE34" s="625"/>
      <c r="CF34" s="625"/>
      <c r="CG34" s="625"/>
      <c r="CH34" s="625"/>
      <c r="CI34" s="625"/>
      <c r="CJ34" s="625"/>
      <c r="CK34" s="625"/>
      <c r="CL34" s="625"/>
      <c r="CM34" s="625"/>
      <c r="CN34" s="625"/>
      <c r="CO34" s="625"/>
      <c r="CP34" s="625"/>
      <c r="CQ34" s="626"/>
      <c r="CR34" s="627">
        <v>658612</v>
      </c>
      <c r="CS34" s="628"/>
      <c r="CT34" s="628"/>
      <c r="CU34" s="628"/>
      <c r="CV34" s="628"/>
      <c r="CW34" s="628"/>
      <c r="CX34" s="628"/>
      <c r="CY34" s="629"/>
      <c r="CZ34" s="630">
        <v>12.7</v>
      </c>
      <c r="DA34" s="638"/>
      <c r="DB34" s="638"/>
      <c r="DC34" s="639"/>
      <c r="DD34" s="633">
        <v>488078</v>
      </c>
      <c r="DE34" s="628"/>
      <c r="DF34" s="628"/>
      <c r="DG34" s="628"/>
      <c r="DH34" s="628"/>
      <c r="DI34" s="628"/>
      <c r="DJ34" s="628"/>
      <c r="DK34" s="629"/>
      <c r="DL34" s="633">
        <v>404485</v>
      </c>
      <c r="DM34" s="628"/>
      <c r="DN34" s="628"/>
      <c r="DO34" s="628"/>
      <c r="DP34" s="628"/>
      <c r="DQ34" s="628"/>
      <c r="DR34" s="628"/>
      <c r="DS34" s="628"/>
      <c r="DT34" s="628"/>
      <c r="DU34" s="628"/>
      <c r="DV34" s="629"/>
      <c r="DW34" s="630">
        <v>20.7</v>
      </c>
      <c r="DX34" s="638"/>
      <c r="DY34" s="638"/>
      <c r="DZ34" s="638"/>
      <c r="EA34" s="638"/>
      <c r="EB34" s="638"/>
      <c r="EC34" s="652"/>
    </row>
    <row r="35" spans="2:133" ht="11.25" customHeight="1" x14ac:dyDescent="0.15">
      <c r="B35" s="624" t="s">
        <v>309</v>
      </c>
      <c r="C35" s="625"/>
      <c r="D35" s="625"/>
      <c r="E35" s="625"/>
      <c r="F35" s="625"/>
      <c r="G35" s="625"/>
      <c r="H35" s="625"/>
      <c r="I35" s="625"/>
      <c r="J35" s="625"/>
      <c r="K35" s="625"/>
      <c r="L35" s="625"/>
      <c r="M35" s="625"/>
      <c r="N35" s="625"/>
      <c r="O35" s="625"/>
      <c r="P35" s="625"/>
      <c r="Q35" s="626"/>
      <c r="R35" s="627">
        <v>624866</v>
      </c>
      <c r="S35" s="628"/>
      <c r="T35" s="628"/>
      <c r="U35" s="628"/>
      <c r="V35" s="628"/>
      <c r="W35" s="628"/>
      <c r="X35" s="628"/>
      <c r="Y35" s="629"/>
      <c r="Z35" s="663">
        <v>11.2</v>
      </c>
      <c r="AA35" s="663"/>
      <c r="AB35" s="663"/>
      <c r="AC35" s="663"/>
      <c r="AD35" s="664" t="s">
        <v>122</v>
      </c>
      <c r="AE35" s="664"/>
      <c r="AF35" s="664"/>
      <c r="AG35" s="664"/>
      <c r="AH35" s="664"/>
      <c r="AI35" s="664"/>
      <c r="AJ35" s="664"/>
      <c r="AK35" s="664"/>
      <c r="AL35" s="630" t="s">
        <v>122</v>
      </c>
      <c r="AM35" s="631"/>
      <c r="AN35" s="631"/>
      <c r="AO35" s="665"/>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312</v>
      </c>
      <c r="CE35" s="625"/>
      <c r="CF35" s="625"/>
      <c r="CG35" s="625"/>
      <c r="CH35" s="625"/>
      <c r="CI35" s="625"/>
      <c r="CJ35" s="625"/>
      <c r="CK35" s="625"/>
      <c r="CL35" s="625"/>
      <c r="CM35" s="625"/>
      <c r="CN35" s="625"/>
      <c r="CO35" s="625"/>
      <c r="CP35" s="625"/>
      <c r="CQ35" s="626"/>
      <c r="CR35" s="627">
        <v>12137</v>
      </c>
      <c r="CS35" s="636"/>
      <c r="CT35" s="636"/>
      <c r="CU35" s="636"/>
      <c r="CV35" s="636"/>
      <c r="CW35" s="636"/>
      <c r="CX35" s="636"/>
      <c r="CY35" s="637"/>
      <c r="CZ35" s="630">
        <v>0.2</v>
      </c>
      <c r="DA35" s="638"/>
      <c r="DB35" s="638"/>
      <c r="DC35" s="639"/>
      <c r="DD35" s="633">
        <v>11310</v>
      </c>
      <c r="DE35" s="636"/>
      <c r="DF35" s="636"/>
      <c r="DG35" s="636"/>
      <c r="DH35" s="636"/>
      <c r="DI35" s="636"/>
      <c r="DJ35" s="636"/>
      <c r="DK35" s="637"/>
      <c r="DL35" s="633">
        <v>11310</v>
      </c>
      <c r="DM35" s="636"/>
      <c r="DN35" s="636"/>
      <c r="DO35" s="636"/>
      <c r="DP35" s="636"/>
      <c r="DQ35" s="636"/>
      <c r="DR35" s="636"/>
      <c r="DS35" s="636"/>
      <c r="DT35" s="636"/>
      <c r="DU35" s="636"/>
      <c r="DV35" s="637"/>
      <c r="DW35" s="630">
        <v>0.6</v>
      </c>
      <c r="DX35" s="638"/>
      <c r="DY35" s="638"/>
      <c r="DZ35" s="638"/>
      <c r="EA35" s="638"/>
      <c r="EB35" s="638"/>
      <c r="EC35" s="652"/>
    </row>
    <row r="36" spans="2:133" ht="11.25" customHeight="1" x14ac:dyDescent="0.15">
      <c r="B36" s="624" t="s">
        <v>313</v>
      </c>
      <c r="C36" s="625"/>
      <c r="D36" s="625"/>
      <c r="E36" s="625"/>
      <c r="F36" s="625"/>
      <c r="G36" s="625"/>
      <c r="H36" s="625"/>
      <c r="I36" s="625"/>
      <c r="J36" s="625"/>
      <c r="K36" s="625"/>
      <c r="L36" s="625"/>
      <c r="M36" s="625"/>
      <c r="N36" s="625"/>
      <c r="O36" s="625"/>
      <c r="P36" s="625"/>
      <c r="Q36" s="626"/>
      <c r="R36" s="627">
        <v>276954</v>
      </c>
      <c r="S36" s="628"/>
      <c r="T36" s="628"/>
      <c r="U36" s="628"/>
      <c r="V36" s="628"/>
      <c r="W36" s="628"/>
      <c r="X36" s="628"/>
      <c r="Y36" s="629"/>
      <c r="Z36" s="663">
        <v>5</v>
      </c>
      <c r="AA36" s="663"/>
      <c r="AB36" s="663"/>
      <c r="AC36" s="663"/>
      <c r="AD36" s="664" t="s">
        <v>122</v>
      </c>
      <c r="AE36" s="664"/>
      <c r="AF36" s="664"/>
      <c r="AG36" s="664"/>
      <c r="AH36" s="664"/>
      <c r="AI36" s="664"/>
      <c r="AJ36" s="664"/>
      <c r="AK36" s="664"/>
      <c r="AL36" s="630" t="s">
        <v>122</v>
      </c>
      <c r="AM36" s="631"/>
      <c r="AN36" s="631"/>
      <c r="AO36" s="665"/>
      <c r="AP36" s="222"/>
      <c r="AQ36" s="670" t="s">
        <v>314</v>
      </c>
      <c r="AR36" s="671"/>
      <c r="AS36" s="671"/>
      <c r="AT36" s="671"/>
      <c r="AU36" s="671"/>
      <c r="AV36" s="671"/>
      <c r="AW36" s="671"/>
      <c r="AX36" s="671"/>
      <c r="AY36" s="672"/>
      <c r="AZ36" s="673">
        <v>355081</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31031</v>
      </c>
      <c r="BW36" s="674"/>
      <c r="BX36" s="674"/>
      <c r="BY36" s="674"/>
      <c r="BZ36" s="674"/>
      <c r="CA36" s="674"/>
      <c r="CB36" s="675"/>
      <c r="CD36" s="624" t="s">
        <v>316</v>
      </c>
      <c r="CE36" s="625"/>
      <c r="CF36" s="625"/>
      <c r="CG36" s="625"/>
      <c r="CH36" s="625"/>
      <c r="CI36" s="625"/>
      <c r="CJ36" s="625"/>
      <c r="CK36" s="625"/>
      <c r="CL36" s="625"/>
      <c r="CM36" s="625"/>
      <c r="CN36" s="625"/>
      <c r="CO36" s="625"/>
      <c r="CP36" s="625"/>
      <c r="CQ36" s="626"/>
      <c r="CR36" s="627">
        <v>329069</v>
      </c>
      <c r="CS36" s="628"/>
      <c r="CT36" s="628"/>
      <c r="CU36" s="628"/>
      <c r="CV36" s="628"/>
      <c r="CW36" s="628"/>
      <c r="CX36" s="628"/>
      <c r="CY36" s="629"/>
      <c r="CZ36" s="630">
        <v>6.3</v>
      </c>
      <c r="DA36" s="638"/>
      <c r="DB36" s="638"/>
      <c r="DC36" s="639"/>
      <c r="DD36" s="633">
        <v>290147</v>
      </c>
      <c r="DE36" s="628"/>
      <c r="DF36" s="628"/>
      <c r="DG36" s="628"/>
      <c r="DH36" s="628"/>
      <c r="DI36" s="628"/>
      <c r="DJ36" s="628"/>
      <c r="DK36" s="629"/>
      <c r="DL36" s="633">
        <v>227458</v>
      </c>
      <c r="DM36" s="628"/>
      <c r="DN36" s="628"/>
      <c r="DO36" s="628"/>
      <c r="DP36" s="628"/>
      <c r="DQ36" s="628"/>
      <c r="DR36" s="628"/>
      <c r="DS36" s="628"/>
      <c r="DT36" s="628"/>
      <c r="DU36" s="628"/>
      <c r="DV36" s="629"/>
      <c r="DW36" s="630">
        <v>11.6</v>
      </c>
      <c r="DX36" s="638"/>
      <c r="DY36" s="638"/>
      <c r="DZ36" s="638"/>
      <c r="EA36" s="638"/>
      <c r="EB36" s="638"/>
      <c r="EC36" s="652"/>
    </row>
    <row r="37" spans="2:133" ht="11.25" customHeight="1" x14ac:dyDescent="0.15">
      <c r="B37" s="624" t="s">
        <v>317</v>
      </c>
      <c r="C37" s="625"/>
      <c r="D37" s="625"/>
      <c r="E37" s="625"/>
      <c r="F37" s="625"/>
      <c r="G37" s="625"/>
      <c r="H37" s="625"/>
      <c r="I37" s="625"/>
      <c r="J37" s="625"/>
      <c r="K37" s="625"/>
      <c r="L37" s="625"/>
      <c r="M37" s="625"/>
      <c r="N37" s="625"/>
      <c r="O37" s="625"/>
      <c r="P37" s="625"/>
      <c r="Q37" s="626"/>
      <c r="R37" s="627">
        <v>216396</v>
      </c>
      <c r="S37" s="628"/>
      <c r="T37" s="628"/>
      <c r="U37" s="628"/>
      <c r="V37" s="628"/>
      <c r="W37" s="628"/>
      <c r="X37" s="628"/>
      <c r="Y37" s="629"/>
      <c r="Z37" s="663">
        <v>3.9</v>
      </c>
      <c r="AA37" s="663"/>
      <c r="AB37" s="663"/>
      <c r="AC37" s="663"/>
      <c r="AD37" s="664">
        <v>1551</v>
      </c>
      <c r="AE37" s="664"/>
      <c r="AF37" s="664"/>
      <c r="AG37" s="664"/>
      <c r="AH37" s="664"/>
      <c r="AI37" s="664"/>
      <c r="AJ37" s="664"/>
      <c r="AK37" s="664"/>
      <c r="AL37" s="630">
        <v>0.1</v>
      </c>
      <c r="AM37" s="631"/>
      <c r="AN37" s="631"/>
      <c r="AO37" s="665"/>
      <c r="AQ37" s="658" t="s">
        <v>318</v>
      </c>
      <c r="AR37" s="659"/>
      <c r="AS37" s="659"/>
      <c r="AT37" s="659"/>
      <c r="AU37" s="659"/>
      <c r="AV37" s="659"/>
      <c r="AW37" s="659"/>
      <c r="AX37" s="659"/>
      <c r="AY37" s="660"/>
      <c r="AZ37" s="627">
        <v>162916</v>
      </c>
      <c r="BA37" s="628"/>
      <c r="BB37" s="628"/>
      <c r="BC37" s="628"/>
      <c r="BD37" s="636"/>
      <c r="BE37" s="636"/>
      <c r="BF37" s="661"/>
      <c r="BG37" s="624" t="s">
        <v>319</v>
      </c>
      <c r="BH37" s="625"/>
      <c r="BI37" s="625"/>
      <c r="BJ37" s="625"/>
      <c r="BK37" s="625"/>
      <c r="BL37" s="625"/>
      <c r="BM37" s="625"/>
      <c r="BN37" s="625"/>
      <c r="BO37" s="625"/>
      <c r="BP37" s="625"/>
      <c r="BQ37" s="625"/>
      <c r="BR37" s="625"/>
      <c r="BS37" s="625"/>
      <c r="BT37" s="625"/>
      <c r="BU37" s="626"/>
      <c r="BV37" s="627">
        <v>28405</v>
      </c>
      <c r="BW37" s="628"/>
      <c r="BX37" s="628"/>
      <c r="BY37" s="628"/>
      <c r="BZ37" s="628"/>
      <c r="CA37" s="628"/>
      <c r="CB37" s="662"/>
      <c r="CD37" s="624" t="s">
        <v>320</v>
      </c>
      <c r="CE37" s="625"/>
      <c r="CF37" s="625"/>
      <c r="CG37" s="625"/>
      <c r="CH37" s="625"/>
      <c r="CI37" s="625"/>
      <c r="CJ37" s="625"/>
      <c r="CK37" s="625"/>
      <c r="CL37" s="625"/>
      <c r="CM37" s="625"/>
      <c r="CN37" s="625"/>
      <c r="CO37" s="625"/>
      <c r="CP37" s="625"/>
      <c r="CQ37" s="626"/>
      <c r="CR37" s="627">
        <v>174921</v>
      </c>
      <c r="CS37" s="636"/>
      <c r="CT37" s="636"/>
      <c r="CU37" s="636"/>
      <c r="CV37" s="636"/>
      <c r="CW37" s="636"/>
      <c r="CX37" s="636"/>
      <c r="CY37" s="637"/>
      <c r="CZ37" s="630">
        <v>3.4</v>
      </c>
      <c r="DA37" s="638"/>
      <c r="DB37" s="638"/>
      <c r="DC37" s="639"/>
      <c r="DD37" s="633">
        <v>174921</v>
      </c>
      <c r="DE37" s="636"/>
      <c r="DF37" s="636"/>
      <c r="DG37" s="636"/>
      <c r="DH37" s="636"/>
      <c r="DI37" s="636"/>
      <c r="DJ37" s="636"/>
      <c r="DK37" s="637"/>
      <c r="DL37" s="633">
        <v>157871</v>
      </c>
      <c r="DM37" s="636"/>
      <c r="DN37" s="636"/>
      <c r="DO37" s="636"/>
      <c r="DP37" s="636"/>
      <c r="DQ37" s="636"/>
      <c r="DR37" s="636"/>
      <c r="DS37" s="636"/>
      <c r="DT37" s="636"/>
      <c r="DU37" s="636"/>
      <c r="DV37" s="637"/>
      <c r="DW37" s="630">
        <v>8.1</v>
      </c>
      <c r="DX37" s="638"/>
      <c r="DY37" s="638"/>
      <c r="DZ37" s="638"/>
      <c r="EA37" s="638"/>
      <c r="EB37" s="638"/>
      <c r="EC37" s="652"/>
    </row>
    <row r="38" spans="2:133" ht="11.25" customHeight="1" x14ac:dyDescent="0.15">
      <c r="B38" s="624" t="s">
        <v>321</v>
      </c>
      <c r="C38" s="625"/>
      <c r="D38" s="625"/>
      <c r="E38" s="625"/>
      <c r="F38" s="625"/>
      <c r="G38" s="625"/>
      <c r="H38" s="625"/>
      <c r="I38" s="625"/>
      <c r="J38" s="625"/>
      <c r="K38" s="625"/>
      <c r="L38" s="625"/>
      <c r="M38" s="625"/>
      <c r="N38" s="625"/>
      <c r="O38" s="625"/>
      <c r="P38" s="625"/>
      <c r="Q38" s="626"/>
      <c r="R38" s="627">
        <v>1592677</v>
      </c>
      <c r="S38" s="628"/>
      <c r="T38" s="628"/>
      <c r="U38" s="628"/>
      <c r="V38" s="628"/>
      <c r="W38" s="628"/>
      <c r="X38" s="628"/>
      <c r="Y38" s="629"/>
      <c r="Z38" s="663">
        <v>28.5</v>
      </c>
      <c r="AA38" s="663"/>
      <c r="AB38" s="663"/>
      <c r="AC38" s="663"/>
      <c r="AD38" s="664" t="s">
        <v>122</v>
      </c>
      <c r="AE38" s="664"/>
      <c r="AF38" s="664"/>
      <c r="AG38" s="664"/>
      <c r="AH38" s="664"/>
      <c r="AI38" s="664"/>
      <c r="AJ38" s="664"/>
      <c r="AK38" s="664"/>
      <c r="AL38" s="630" t="s">
        <v>122</v>
      </c>
      <c r="AM38" s="631"/>
      <c r="AN38" s="631"/>
      <c r="AO38" s="665"/>
      <c r="AQ38" s="658" t="s">
        <v>322</v>
      </c>
      <c r="AR38" s="659"/>
      <c r="AS38" s="659"/>
      <c r="AT38" s="659"/>
      <c r="AU38" s="659"/>
      <c r="AV38" s="659"/>
      <c r="AW38" s="659"/>
      <c r="AX38" s="659"/>
      <c r="AY38" s="660"/>
      <c r="AZ38" s="627">
        <v>1384</v>
      </c>
      <c r="BA38" s="628"/>
      <c r="BB38" s="628"/>
      <c r="BC38" s="628"/>
      <c r="BD38" s="636"/>
      <c r="BE38" s="636"/>
      <c r="BF38" s="661"/>
      <c r="BG38" s="624" t="s">
        <v>323</v>
      </c>
      <c r="BH38" s="625"/>
      <c r="BI38" s="625"/>
      <c r="BJ38" s="625"/>
      <c r="BK38" s="625"/>
      <c r="BL38" s="625"/>
      <c r="BM38" s="625"/>
      <c r="BN38" s="625"/>
      <c r="BO38" s="625"/>
      <c r="BP38" s="625"/>
      <c r="BQ38" s="625"/>
      <c r="BR38" s="625"/>
      <c r="BS38" s="625"/>
      <c r="BT38" s="625"/>
      <c r="BU38" s="626"/>
      <c r="BV38" s="627">
        <v>447</v>
      </c>
      <c r="BW38" s="628"/>
      <c r="BX38" s="628"/>
      <c r="BY38" s="628"/>
      <c r="BZ38" s="628"/>
      <c r="CA38" s="628"/>
      <c r="CB38" s="662"/>
      <c r="CD38" s="624" t="s">
        <v>324</v>
      </c>
      <c r="CE38" s="625"/>
      <c r="CF38" s="625"/>
      <c r="CG38" s="625"/>
      <c r="CH38" s="625"/>
      <c r="CI38" s="625"/>
      <c r="CJ38" s="625"/>
      <c r="CK38" s="625"/>
      <c r="CL38" s="625"/>
      <c r="CM38" s="625"/>
      <c r="CN38" s="625"/>
      <c r="CO38" s="625"/>
      <c r="CP38" s="625"/>
      <c r="CQ38" s="626"/>
      <c r="CR38" s="627">
        <v>355081</v>
      </c>
      <c r="CS38" s="628"/>
      <c r="CT38" s="628"/>
      <c r="CU38" s="628"/>
      <c r="CV38" s="628"/>
      <c r="CW38" s="628"/>
      <c r="CX38" s="628"/>
      <c r="CY38" s="629"/>
      <c r="CZ38" s="630">
        <v>6.8</v>
      </c>
      <c r="DA38" s="638"/>
      <c r="DB38" s="638"/>
      <c r="DC38" s="639"/>
      <c r="DD38" s="633">
        <v>325534</v>
      </c>
      <c r="DE38" s="628"/>
      <c r="DF38" s="628"/>
      <c r="DG38" s="628"/>
      <c r="DH38" s="628"/>
      <c r="DI38" s="628"/>
      <c r="DJ38" s="628"/>
      <c r="DK38" s="629"/>
      <c r="DL38" s="633">
        <v>161234</v>
      </c>
      <c r="DM38" s="628"/>
      <c r="DN38" s="628"/>
      <c r="DO38" s="628"/>
      <c r="DP38" s="628"/>
      <c r="DQ38" s="628"/>
      <c r="DR38" s="628"/>
      <c r="DS38" s="628"/>
      <c r="DT38" s="628"/>
      <c r="DU38" s="628"/>
      <c r="DV38" s="629"/>
      <c r="DW38" s="630">
        <v>8.3000000000000007</v>
      </c>
      <c r="DX38" s="638"/>
      <c r="DY38" s="638"/>
      <c r="DZ38" s="638"/>
      <c r="EA38" s="638"/>
      <c r="EB38" s="638"/>
      <c r="EC38" s="652"/>
    </row>
    <row r="39" spans="2:133" ht="11.25" customHeight="1" x14ac:dyDescent="0.15">
      <c r="B39" s="624" t="s">
        <v>325</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326</v>
      </c>
      <c r="AR39" s="659"/>
      <c r="AS39" s="659"/>
      <c r="AT39" s="659"/>
      <c r="AU39" s="659"/>
      <c r="AV39" s="659"/>
      <c r="AW39" s="659"/>
      <c r="AX39" s="659"/>
      <c r="AY39" s="660"/>
      <c r="AZ39" s="627" t="s">
        <v>122</v>
      </c>
      <c r="BA39" s="628"/>
      <c r="BB39" s="628"/>
      <c r="BC39" s="628"/>
      <c r="BD39" s="636"/>
      <c r="BE39" s="636"/>
      <c r="BF39" s="661"/>
      <c r="BG39" s="624" t="s">
        <v>327</v>
      </c>
      <c r="BH39" s="625"/>
      <c r="BI39" s="625"/>
      <c r="BJ39" s="625"/>
      <c r="BK39" s="625"/>
      <c r="BL39" s="625"/>
      <c r="BM39" s="625"/>
      <c r="BN39" s="625"/>
      <c r="BO39" s="625"/>
      <c r="BP39" s="625"/>
      <c r="BQ39" s="625"/>
      <c r="BR39" s="625"/>
      <c r="BS39" s="625"/>
      <c r="BT39" s="625"/>
      <c r="BU39" s="626"/>
      <c r="BV39" s="627">
        <v>783</v>
      </c>
      <c r="BW39" s="628"/>
      <c r="BX39" s="628"/>
      <c r="BY39" s="628"/>
      <c r="BZ39" s="628"/>
      <c r="CA39" s="628"/>
      <c r="CB39" s="662"/>
      <c r="CD39" s="624" t="s">
        <v>328</v>
      </c>
      <c r="CE39" s="625"/>
      <c r="CF39" s="625"/>
      <c r="CG39" s="625"/>
      <c r="CH39" s="625"/>
      <c r="CI39" s="625"/>
      <c r="CJ39" s="625"/>
      <c r="CK39" s="625"/>
      <c r="CL39" s="625"/>
      <c r="CM39" s="625"/>
      <c r="CN39" s="625"/>
      <c r="CO39" s="625"/>
      <c r="CP39" s="625"/>
      <c r="CQ39" s="626"/>
      <c r="CR39" s="627">
        <v>166801</v>
      </c>
      <c r="CS39" s="636"/>
      <c r="CT39" s="636"/>
      <c r="CU39" s="636"/>
      <c r="CV39" s="636"/>
      <c r="CW39" s="636"/>
      <c r="CX39" s="636"/>
      <c r="CY39" s="637"/>
      <c r="CZ39" s="630">
        <v>3.2</v>
      </c>
      <c r="DA39" s="638"/>
      <c r="DB39" s="638"/>
      <c r="DC39" s="639"/>
      <c r="DD39" s="633">
        <v>21957</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329</v>
      </c>
      <c r="C40" s="625"/>
      <c r="D40" s="625"/>
      <c r="E40" s="625"/>
      <c r="F40" s="625"/>
      <c r="G40" s="625"/>
      <c r="H40" s="625"/>
      <c r="I40" s="625"/>
      <c r="J40" s="625"/>
      <c r="K40" s="625"/>
      <c r="L40" s="625"/>
      <c r="M40" s="625"/>
      <c r="N40" s="625"/>
      <c r="O40" s="625"/>
      <c r="P40" s="625"/>
      <c r="Q40" s="626"/>
      <c r="R40" s="627">
        <v>8377</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330</v>
      </c>
      <c r="AR40" s="659"/>
      <c r="AS40" s="659"/>
      <c r="AT40" s="659"/>
      <c r="AU40" s="659"/>
      <c r="AV40" s="659"/>
      <c r="AW40" s="659"/>
      <c r="AX40" s="659"/>
      <c r="AY40" s="660"/>
      <c r="AZ40" s="627" t="s">
        <v>122</v>
      </c>
      <c r="BA40" s="628"/>
      <c r="BB40" s="628"/>
      <c r="BC40" s="628"/>
      <c r="BD40" s="636"/>
      <c r="BE40" s="636"/>
      <c r="BF40" s="661"/>
      <c r="BG40" s="666" t="s">
        <v>331</v>
      </c>
      <c r="BH40" s="667"/>
      <c r="BI40" s="667"/>
      <c r="BJ40" s="667"/>
      <c r="BK40" s="667"/>
      <c r="BL40" s="223"/>
      <c r="BM40" s="625" t="s">
        <v>332</v>
      </c>
      <c r="BN40" s="625"/>
      <c r="BO40" s="625"/>
      <c r="BP40" s="625"/>
      <c r="BQ40" s="625"/>
      <c r="BR40" s="625"/>
      <c r="BS40" s="625"/>
      <c r="BT40" s="625"/>
      <c r="BU40" s="626"/>
      <c r="BV40" s="627">
        <v>112</v>
      </c>
      <c r="BW40" s="628"/>
      <c r="BX40" s="628"/>
      <c r="BY40" s="628"/>
      <c r="BZ40" s="628"/>
      <c r="CA40" s="628"/>
      <c r="CB40" s="662"/>
      <c r="CD40" s="624" t="s">
        <v>333</v>
      </c>
      <c r="CE40" s="625"/>
      <c r="CF40" s="625"/>
      <c r="CG40" s="625"/>
      <c r="CH40" s="625"/>
      <c r="CI40" s="625"/>
      <c r="CJ40" s="625"/>
      <c r="CK40" s="625"/>
      <c r="CL40" s="625"/>
      <c r="CM40" s="625"/>
      <c r="CN40" s="625"/>
      <c r="CO40" s="625"/>
      <c r="CP40" s="625"/>
      <c r="CQ40" s="626"/>
      <c r="CR40" s="627" t="s">
        <v>122</v>
      </c>
      <c r="CS40" s="628"/>
      <c r="CT40" s="628"/>
      <c r="CU40" s="628"/>
      <c r="CV40" s="628"/>
      <c r="CW40" s="628"/>
      <c r="CX40" s="628"/>
      <c r="CY40" s="629"/>
      <c r="CZ40" s="630" t="s">
        <v>122</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334</v>
      </c>
      <c r="C41" s="609"/>
      <c r="D41" s="609"/>
      <c r="E41" s="609"/>
      <c r="F41" s="609"/>
      <c r="G41" s="609"/>
      <c r="H41" s="609"/>
      <c r="I41" s="609"/>
      <c r="J41" s="609"/>
      <c r="K41" s="609"/>
      <c r="L41" s="609"/>
      <c r="M41" s="609"/>
      <c r="N41" s="609"/>
      <c r="O41" s="609"/>
      <c r="P41" s="609"/>
      <c r="Q41" s="610"/>
      <c r="R41" s="611">
        <v>5584101</v>
      </c>
      <c r="S41" s="649"/>
      <c r="T41" s="649"/>
      <c r="U41" s="649"/>
      <c r="V41" s="649"/>
      <c r="W41" s="649"/>
      <c r="X41" s="649"/>
      <c r="Y41" s="653"/>
      <c r="Z41" s="654">
        <v>100</v>
      </c>
      <c r="AA41" s="654"/>
      <c r="AB41" s="654"/>
      <c r="AC41" s="654"/>
      <c r="AD41" s="655">
        <v>1945162</v>
      </c>
      <c r="AE41" s="655"/>
      <c r="AF41" s="655"/>
      <c r="AG41" s="655"/>
      <c r="AH41" s="655"/>
      <c r="AI41" s="655"/>
      <c r="AJ41" s="655"/>
      <c r="AK41" s="655"/>
      <c r="AL41" s="614">
        <v>100</v>
      </c>
      <c r="AM41" s="656"/>
      <c r="AN41" s="656"/>
      <c r="AO41" s="657"/>
      <c r="AQ41" s="658" t="s">
        <v>335</v>
      </c>
      <c r="AR41" s="659"/>
      <c r="AS41" s="659"/>
      <c r="AT41" s="659"/>
      <c r="AU41" s="659"/>
      <c r="AV41" s="659"/>
      <c r="AW41" s="659"/>
      <c r="AX41" s="659"/>
      <c r="AY41" s="660"/>
      <c r="AZ41" s="627">
        <v>41710</v>
      </c>
      <c r="BA41" s="628"/>
      <c r="BB41" s="628"/>
      <c r="BC41" s="628"/>
      <c r="BD41" s="636"/>
      <c r="BE41" s="636"/>
      <c r="BF41" s="661"/>
      <c r="BG41" s="666"/>
      <c r="BH41" s="667"/>
      <c r="BI41" s="667"/>
      <c r="BJ41" s="667"/>
      <c r="BK41" s="667"/>
      <c r="BL41" s="223"/>
      <c r="BM41" s="625" t="s">
        <v>336</v>
      </c>
      <c r="BN41" s="625"/>
      <c r="BO41" s="625"/>
      <c r="BP41" s="625"/>
      <c r="BQ41" s="625"/>
      <c r="BR41" s="625"/>
      <c r="BS41" s="625"/>
      <c r="BT41" s="625"/>
      <c r="BU41" s="626"/>
      <c r="BV41" s="627" t="s">
        <v>122</v>
      </c>
      <c r="BW41" s="628"/>
      <c r="BX41" s="628"/>
      <c r="BY41" s="628"/>
      <c r="BZ41" s="628"/>
      <c r="CA41" s="628"/>
      <c r="CB41" s="662"/>
      <c r="CD41" s="624" t="s">
        <v>337</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338</v>
      </c>
      <c r="AR42" s="647"/>
      <c r="AS42" s="647"/>
      <c r="AT42" s="647"/>
      <c r="AU42" s="647"/>
      <c r="AV42" s="647"/>
      <c r="AW42" s="647"/>
      <c r="AX42" s="647"/>
      <c r="AY42" s="648"/>
      <c r="AZ42" s="611">
        <v>149071</v>
      </c>
      <c r="BA42" s="649"/>
      <c r="BB42" s="649"/>
      <c r="BC42" s="649"/>
      <c r="BD42" s="612"/>
      <c r="BE42" s="612"/>
      <c r="BF42" s="650"/>
      <c r="BG42" s="668"/>
      <c r="BH42" s="669"/>
      <c r="BI42" s="669"/>
      <c r="BJ42" s="669"/>
      <c r="BK42" s="669"/>
      <c r="BL42" s="224"/>
      <c r="BM42" s="609" t="s">
        <v>339</v>
      </c>
      <c r="BN42" s="609"/>
      <c r="BO42" s="609"/>
      <c r="BP42" s="609"/>
      <c r="BQ42" s="609"/>
      <c r="BR42" s="609"/>
      <c r="BS42" s="609"/>
      <c r="BT42" s="609"/>
      <c r="BU42" s="610"/>
      <c r="BV42" s="611">
        <v>366</v>
      </c>
      <c r="BW42" s="649"/>
      <c r="BX42" s="649"/>
      <c r="BY42" s="649"/>
      <c r="BZ42" s="649"/>
      <c r="CA42" s="649"/>
      <c r="CB42" s="651"/>
      <c r="CD42" s="624" t="s">
        <v>340</v>
      </c>
      <c r="CE42" s="625"/>
      <c r="CF42" s="625"/>
      <c r="CG42" s="625"/>
      <c r="CH42" s="625"/>
      <c r="CI42" s="625"/>
      <c r="CJ42" s="625"/>
      <c r="CK42" s="625"/>
      <c r="CL42" s="625"/>
      <c r="CM42" s="625"/>
      <c r="CN42" s="625"/>
      <c r="CO42" s="625"/>
      <c r="CP42" s="625"/>
      <c r="CQ42" s="626"/>
      <c r="CR42" s="627">
        <v>2512635</v>
      </c>
      <c r="CS42" s="636"/>
      <c r="CT42" s="636"/>
      <c r="CU42" s="636"/>
      <c r="CV42" s="636"/>
      <c r="CW42" s="636"/>
      <c r="CX42" s="636"/>
      <c r="CY42" s="637"/>
      <c r="CZ42" s="630">
        <v>48.4</v>
      </c>
      <c r="DA42" s="638"/>
      <c r="DB42" s="638"/>
      <c r="DC42" s="639"/>
      <c r="DD42" s="633">
        <v>256812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341</v>
      </c>
      <c r="CD43" s="624" t="s">
        <v>342</v>
      </c>
      <c r="CE43" s="625"/>
      <c r="CF43" s="625"/>
      <c r="CG43" s="625"/>
      <c r="CH43" s="625"/>
      <c r="CI43" s="625"/>
      <c r="CJ43" s="625"/>
      <c r="CK43" s="625"/>
      <c r="CL43" s="625"/>
      <c r="CM43" s="625"/>
      <c r="CN43" s="625"/>
      <c r="CO43" s="625"/>
      <c r="CP43" s="625"/>
      <c r="CQ43" s="626"/>
      <c r="CR43" s="627">
        <v>14983</v>
      </c>
      <c r="CS43" s="636"/>
      <c r="CT43" s="636"/>
      <c r="CU43" s="636"/>
      <c r="CV43" s="636"/>
      <c r="CW43" s="636"/>
      <c r="CX43" s="636"/>
      <c r="CY43" s="637"/>
      <c r="CZ43" s="630">
        <v>0.3</v>
      </c>
      <c r="DA43" s="638"/>
      <c r="DB43" s="638"/>
      <c r="DC43" s="639"/>
      <c r="DD43" s="633">
        <v>14983</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291</v>
      </c>
      <c r="CE44" s="641"/>
      <c r="CF44" s="624" t="s">
        <v>344</v>
      </c>
      <c r="CG44" s="625"/>
      <c r="CH44" s="625"/>
      <c r="CI44" s="625"/>
      <c r="CJ44" s="625"/>
      <c r="CK44" s="625"/>
      <c r="CL44" s="625"/>
      <c r="CM44" s="625"/>
      <c r="CN44" s="625"/>
      <c r="CO44" s="625"/>
      <c r="CP44" s="625"/>
      <c r="CQ44" s="626"/>
      <c r="CR44" s="627">
        <v>2512635</v>
      </c>
      <c r="CS44" s="628"/>
      <c r="CT44" s="628"/>
      <c r="CU44" s="628"/>
      <c r="CV44" s="628"/>
      <c r="CW44" s="628"/>
      <c r="CX44" s="628"/>
      <c r="CY44" s="629"/>
      <c r="CZ44" s="630">
        <v>48.4</v>
      </c>
      <c r="DA44" s="631"/>
      <c r="DB44" s="631"/>
      <c r="DC44" s="632"/>
      <c r="DD44" s="633">
        <v>256812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346</v>
      </c>
      <c r="CG45" s="625"/>
      <c r="CH45" s="625"/>
      <c r="CI45" s="625"/>
      <c r="CJ45" s="625"/>
      <c r="CK45" s="625"/>
      <c r="CL45" s="625"/>
      <c r="CM45" s="625"/>
      <c r="CN45" s="625"/>
      <c r="CO45" s="625"/>
      <c r="CP45" s="625"/>
      <c r="CQ45" s="626"/>
      <c r="CR45" s="627">
        <v>571248</v>
      </c>
      <c r="CS45" s="636"/>
      <c r="CT45" s="636"/>
      <c r="CU45" s="636"/>
      <c r="CV45" s="636"/>
      <c r="CW45" s="636"/>
      <c r="CX45" s="636"/>
      <c r="CY45" s="637"/>
      <c r="CZ45" s="630">
        <v>11</v>
      </c>
      <c r="DA45" s="638"/>
      <c r="DB45" s="638"/>
      <c r="DC45" s="639"/>
      <c r="DD45" s="633">
        <v>16198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347</v>
      </c>
      <c r="CG46" s="625"/>
      <c r="CH46" s="625"/>
      <c r="CI46" s="625"/>
      <c r="CJ46" s="625"/>
      <c r="CK46" s="625"/>
      <c r="CL46" s="625"/>
      <c r="CM46" s="625"/>
      <c r="CN46" s="625"/>
      <c r="CO46" s="625"/>
      <c r="CP46" s="625"/>
      <c r="CQ46" s="626"/>
      <c r="CR46" s="627">
        <v>1937521</v>
      </c>
      <c r="CS46" s="628"/>
      <c r="CT46" s="628"/>
      <c r="CU46" s="628"/>
      <c r="CV46" s="628"/>
      <c r="CW46" s="628"/>
      <c r="CX46" s="628"/>
      <c r="CY46" s="629"/>
      <c r="CZ46" s="630">
        <v>37.299999999999997</v>
      </c>
      <c r="DA46" s="631"/>
      <c r="DB46" s="631"/>
      <c r="DC46" s="632"/>
      <c r="DD46" s="633">
        <v>240248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348</v>
      </c>
      <c r="CG47" s="625"/>
      <c r="CH47" s="625"/>
      <c r="CI47" s="625"/>
      <c r="CJ47" s="625"/>
      <c r="CK47" s="625"/>
      <c r="CL47" s="625"/>
      <c r="CM47" s="625"/>
      <c r="CN47" s="625"/>
      <c r="CO47" s="625"/>
      <c r="CP47" s="625"/>
      <c r="CQ47" s="626"/>
      <c r="CR47" s="627" t="s">
        <v>122</v>
      </c>
      <c r="CS47" s="636"/>
      <c r="CT47" s="636"/>
      <c r="CU47" s="636"/>
      <c r="CV47" s="636"/>
      <c r="CW47" s="636"/>
      <c r="CX47" s="636"/>
      <c r="CY47" s="637"/>
      <c r="CZ47" s="630" t="s">
        <v>122</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349</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350</v>
      </c>
      <c r="CE49" s="609"/>
      <c r="CF49" s="609"/>
      <c r="CG49" s="609"/>
      <c r="CH49" s="609"/>
      <c r="CI49" s="609"/>
      <c r="CJ49" s="609"/>
      <c r="CK49" s="609"/>
      <c r="CL49" s="609"/>
      <c r="CM49" s="609"/>
      <c r="CN49" s="609"/>
      <c r="CO49" s="609"/>
      <c r="CP49" s="609"/>
      <c r="CQ49" s="610"/>
      <c r="CR49" s="611">
        <v>5194363</v>
      </c>
      <c r="CS49" s="612"/>
      <c r="CT49" s="612"/>
      <c r="CU49" s="612"/>
      <c r="CV49" s="612"/>
      <c r="CW49" s="612"/>
      <c r="CX49" s="612"/>
      <c r="CY49" s="613"/>
      <c r="CZ49" s="614">
        <v>100</v>
      </c>
      <c r="DA49" s="615"/>
      <c r="DB49" s="615"/>
      <c r="DC49" s="616"/>
      <c r="DD49" s="617">
        <v>2353302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s7a38fb7IsHJ5x56SRHRJRhHRi1iAaiV0oxCDzxA3OPShf74KXfPgn5cJRvSjQADn+yvKdEXNIud13qB1jIPtQ==" saltValue="zefBau2LVb3Q/DgAV0Lx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80" zoomScaleNormal="80" zoomScaleSheetLayoutView="8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352</v>
      </c>
      <c r="DK2" s="1108"/>
      <c r="DL2" s="1108"/>
      <c r="DM2" s="1108"/>
      <c r="DN2" s="1108"/>
      <c r="DO2" s="1109"/>
      <c r="DP2" s="228"/>
      <c r="DQ2" s="1107" t="s">
        <v>353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110"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100" t="s">
        <v>370</v>
      </c>
      <c r="DH5" s="1101"/>
      <c r="DI5" s="1101"/>
      <c r="DJ5" s="1101"/>
      <c r="DK5" s="1102"/>
      <c r="DL5" s="1100" t="s">
        <v>371</v>
      </c>
      <c r="DM5" s="1101"/>
      <c r="DN5" s="1101"/>
      <c r="DO5" s="1101"/>
      <c r="DP5" s="1102"/>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087">
        <v>5584</v>
      </c>
      <c r="R7" s="1088"/>
      <c r="S7" s="1088"/>
      <c r="T7" s="1088"/>
      <c r="U7" s="1088"/>
      <c r="V7" s="1088">
        <v>5194</v>
      </c>
      <c r="W7" s="1088"/>
      <c r="X7" s="1088"/>
      <c r="Y7" s="1088"/>
      <c r="Z7" s="1088"/>
      <c r="AA7" s="1088">
        <v>390</v>
      </c>
      <c r="AB7" s="1088"/>
      <c r="AC7" s="1088"/>
      <c r="AD7" s="1088"/>
      <c r="AE7" s="1089"/>
      <c r="AF7" s="1090">
        <v>389</v>
      </c>
      <c r="AG7" s="1091"/>
      <c r="AH7" s="1091"/>
      <c r="AI7" s="1091"/>
      <c r="AJ7" s="1092"/>
      <c r="AK7" s="1093">
        <v>625</v>
      </c>
      <c r="AL7" s="1094"/>
      <c r="AM7" s="1094"/>
      <c r="AN7" s="1094"/>
      <c r="AO7" s="1094"/>
      <c r="AP7" s="1094">
        <v>4796</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557</v>
      </c>
      <c r="BT7" s="1098"/>
      <c r="BU7" s="1098"/>
      <c r="BV7" s="1098"/>
      <c r="BW7" s="1098"/>
      <c r="BX7" s="1098"/>
      <c r="BY7" s="1098"/>
      <c r="BZ7" s="1098"/>
      <c r="CA7" s="1098"/>
      <c r="CB7" s="1098"/>
      <c r="CC7" s="1098"/>
      <c r="CD7" s="1098"/>
      <c r="CE7" s="1098"/>
      <c r="CF7" s="1098"/>
      <c r="CG7" s="1099"/>
      <c r="CH7" s="1084" t="s">
        <v>556</v>
      </c>
      <c r="CI7" s="1085"/>
      <c r="CJ7" s="1085"/>
      <c r="CK7" s="1085"/>
      <c r="CL7" s="1086"/>
      <c r="CM7" s="1084" t="s">
        <v>556</v>
      </c>
      <c r="CN7" s="1085"/>
      <c r="CO7" s="1085"/>
      <c r="CP7" s="1085"/>
      <c r="CQ7" s="1086"/>
      <c r="CR7" s="1084">
        <v>0</v>
      </c>
      <c r="CS7" s="1085"/>
      <c r="CT7" s="1085"/>
      <c r="CU7" s="1085"/>
      <c r="CV7" s="1086"/>
      <c r="CW7" s="1084">
        <v>0</v>
      </c>
      <c r="CX7" s="1085"/>
      <c r="CY7" s="1085"/>
      <c r="CZ7" s="1085"/>
      <c r="DA7" s="1086"/>
      <c r="DB7" s="1084">
        <v>0</v>
      </c>
      <c r="DC7" s="1085"/>
      <c r="DD7" s="1085"/>
      <c r="DE7" s="1085"/>
      <c r="DF7" s="1086"/>
      <c r="DG7" s="1084" t="s">
        <v>556</v>
      </c>
      <c r="DH7" s="1085"/>
      <c r="DI7" s="1085"/>
      <c r="DJ7" s="1085"/>
      <c r="DK7" s="1086"/>
      <c r="DL7" s="1084" t="s">
        <v>556</v>
      </c>
      <c r="DM7" s="1085"/>
      <c r="DN7" s="1085"/>
      <c r="DO7" s="1085"/>
      <c r="DP7" s="1086"/>
      <c r="DQ7" s="1084" t="s">
        <v>556</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41</v>
      </c>
      <c r="CI8" s="990"/>
      <c r="CJ8" s="990"/>
      <c r="CK8" s="990"/>
      <c r="CL8" s="991"/>
      <c r="CM8" s="989">
        <v>-112</v>
      </c>
      <c r="CN8" s="990"/>
      <c r="CO8" s="990"/>
      <c r="CP8" s="990"/>
      <c r="CQ8" s="991"/>
      <c r="CR8" s="989">
        <v>44</v>
      </c>
      <c r="CS8" s="990"/>
      <c r="CT8" s="990"/>
      <c r="CU8" s="990"/>
      <c r="CV8" s="991"/>
      <c r="CW8" s="989">
        <v>0</v>
      </c>
      <c r="CX8" s="990"/>
      <c r="CY8" s="990"/>
      <c r="CZ8" s="990"/>
      <c r="DA8" s="991"/>
      <c r="DB8" s="989">
        <v>0</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t="s">
        <v>556</v>
      </c>
      <c r="CI9" s="990"/>
      <c r="CJ9" s="990"/>
      <c r="CK9" s="990"/>
      <c r="CL9" s="991"/>
      <c r="CM9" s="989" t="s">
        <v>556</v>
      </c>
      <c r="CN9" s="990"/>
      <c r="CO9" s="990"/>
      <c r="CP9" s="990"/>
      <c r="CQ9" s="991"/>
      <c r="CR9" s="989" t="s">
        <v>556</v>
      </c>
      <c r="CS9" s="990"/>
      <c r="CT9" s="990"/>
      <c r="CU9" s="990"/>
      <c r="CV9" s="991"/>
      <c r="CW9" s="989">
        <v>0</v>
      </c>
      <c r="CX9" s="990"/>
      <c r="CY9" s="990"/>
      <c r="CZ9" s="990"/>
      <c r="DA9" s="991"/>
      <c r="DB9" s="989">
        <v>0</v>
      </c>
      <c r="DC9" s="990"/>
      <c r="DD9" s="990"/>
      <c r="DE9" s="990"/>
      <c r="DF9" s="991"/>
      <c r="DG9" s="989" t="s">
        <v>556</v>
      </c>
      <c r="DH9" s="990"/>
      <c r="DI9" s="990"/>
      <c r="DJ9" s="990"/>
      <c r="DK9" s="991"/>
      <c r="DL9" s="989" t="s">
        <v>556</v>
      </c>
      <c r="DM9" s="990"/>
      <c r="DN9" s="990"/>
      <c r="DO9" s="990"/>
      <c r="DP9" s="991"/>
      <c r="DQ9" s="989" t="s">
        <v>556</v>
      </c>
      <c r="DR9" s="990"/>
      <c r="DS9" s="990"/>
      <c r="DT9" s="990"/>
      <c r="DU9" s="991"/>
      <c r="DV9" s="992" t="s">
        <v>562</v>
      </c>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-33</v>
      </c>
      <c r="CI10" s="990"/>
      <c r="CJ10" s="990"/>
      <c r="CK10" s="990"/>
      <c r="CL10" s="991"/>
      <c r="CM10" s="989">
        <v>-173</v>
      </c>
      <c r="CN10" s="990"/>
      <c r="CO10" s="990"/>
      <c r="CP10" s="990"/>
      <c r="CQ10" s="991"/>
      <c r="CR10" s="989">
        <v>8</v>
      </c>
      <c r="CS10" s="990"/>
      <c r="CT10" s="990"/>
      <c r="CU10" s="990"/>
      <c r="CV10" s="991"/>
      <c r="CW10" s="989">
        <v>0</v>
      </c>
      <c r="CX10" s="990"/>
      <c r="CY10" s="990"/>
      <c r="CZ10" s="990"/>
      <c r="DA10" s="991"/>
      <c r="DB10" s="989">
        <v>0</v>
      </c>
      <c r="DC10" s="990"/>
      <c r="DD10" s="990"/>
      <c r="DE10" s="990"/>
      <c r="DF10" s="991"/>
      <c r="DG10" s="989" t="s">
        <v>556</v>
      </c>
      <c r="DH10" s="990"/>
      <c r="DI10" s="990"/>
      <c r="DJ10" s="990"/>
      <c r="DK10" s="991"/>
      <c r="DL10" s="989" t="s">
        <v>556</v>
      </c>
      <c r="DM10" s="990"/>
      <c r="DN10" s="990"/>
      <c r="DO10" s="990"/>
      <c r="DP10" s="991"/>
      <c r="DQ10" s="989" t="s">
        <v>556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5584</v>
      </c>
      <c r="R23" s="1061"/>
      <c r="S23" s="1061"/>
      <c r="T23" s="1061"/>
      <c r="U23" s="1061"/>
      <c r="V23" s="1061">
        <v>5194</v>
      </c>
      <c r="W23" s="1061"/>
      <c r="X23" s="1061"/>
      <c r="Y23" s="1061"/>
      <c r="Z23" s="1061"/>
      <c r="AA23" s="1061">
        <v>390</v>
      </c>
      <c r="AB23" s="1061"/>
      <c r="AC23" s="1061"/>
      <c r="AD23" s="1061"/>
      <c r="AE23" s="1068"/>
      <c r="AF23" s="1069">
        <v>389</v>
      </c>
      <c r="AG23" s="1061"/>
      <c r="AH23" s="1061"/>
      <c r="AI23" s="1061"/>
      <c r="AJ23" s="1070"/>
      <c r="AK23" s="1071"/>
      <c r="AL23" s="1072"/>
      <c r="AM23" s="1072"/>
      <c r="AN23" s="1072"/>
      <c r="AO23" s="1072"/>
      <c r="AP23" s="1061">
        <v>4796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450</v>
      </c>
      <c r="R28" s="1051"/>
      <c r="S28" s="1051"/>
      <c r="T28" s="1051"/>
      <c r="U28" s="1051"/>
      <c r="V28" s="1051">
        <v>419</v>
      </c>
      <c r="W28" s="1051"/>
      <c r="X28" s="1051"/>
      <c r="Y28" s="1051"/>
      <c r="Z28" s="1051"/>
      <c r="AA28" s="1051">
        <v>31</v>
      </c>
      <c r="AB28" s="1051"/>
      <c r="AC28" s="1051"/>
      <c r="AD28" s="1051"/>
      <c r="AE28" s="1052"/>
      <c r="AF28" s="1053">
        <v>31</v>
      </c>
      <c r="AG28" s="1051"/>
      <c r="AH28" s="1051"/>
      <c r="AI28" s="1051"/>
      <c r="AJ28" s="1054"/>
      <c r="AK28" s="1042">
        <v>46</v>
      </c>
      <c r="AL28" s="1043"/>
      <c r="AM28" s="1043"/>
      <c r="AN28" s="1043"/>
      <c r="AO28" s="1043"/>
      <c r="AP28" s="1043" t="s">
        <v>561</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501</v>
      </c>
      <c r="R29" s="1039"/>
      <c r="S29" s="1039"/>
      <c r="T29" s="1039"/>
      <c r="U29" s="1039"/>
      <c r="V29" s="1039">
        <v>468</v>
      </c>
      <c r="W29" s="1039"/>
      <c r="X29" s="1039"/>
      <c r="Y29" s="1039"/>
      <c r="Z29" s="1039"/>
      <c r="AA29" s="1039">
        <v>33</v>
      </c>
      <c r="AB29" s="1039"/>
      <c r="AC29" s="1039"/>
      <c r="AD29" s="1039"/>
      <c r="AE29" s="1040"/>
      <c r="AF29" s="1035">
        <v>33</v>
      </c>
      <c r="AG29" s="1036"/>
      <c r="AH29" s="1036"/>
      <c r="AI29" s="1036"/>
      <c r="AJ29" s="1037"/>
      <c r="AK29" s="980">
        <v>72</v>
      </c>
      <c r="AL29" s="971"/>
      <c r="AM29" s="971"/>
      <c r="AN29" s="971"/>
      <c r="AO29" s="971"/>
      <c r="AP29" s="971" t="s">
        <v>561</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97</v>
      </c>
      <c r="R30" s="1039"/>
      <c r="S30" s="1039"/>
      <c r="T30" s="1039"/>
      <c r="U30" s="1039"/>
      <c r="V30" s="1039">
        <v>95</v>
      </c>
      <c r="W30" s="1039"/>
      <c r="X30" s="1039"/>
      <c r="Y30" s="1039"/>
      <c r="Z30" s="1039"/>
      <c r="AA30" s="1039">
        <v>2</v>
      </c>
      <c r="AB30" s="1039"/>
      <c r="AC30" s="1039"/>
      <c r="AD30" s="1039"/>
      <c r="AE30" s="1040"/>
      <c r="AF30" s="1035">
        <v>2</v>
      </c>
      <c r="AG30" s="1036"/>
      <c r="AH30" s="1036"/>
      <c r="AI30" s="1036"/>
      <c r="AJ30" s="1037"/>
      <c r="AK30" s="980">
        <v>55</v>
      </c>
      <c r="AL30" s="971"/>
      <c r="AM30" s="971"/>
      <c r="AN30" s="971"/>
      <c r="AO30" s="971"/>
      <c r="AP30" s="971" t="s">
        <v>561</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59</v>
      </c>
      <c r="R31" s="1039"/>
      <c r="S31" s="1039"/>
      <c r="T31" s="1039"/>
      <c r="U31" s="1039"/>
      <c r="V31" s="1039">
        <v>58</v>
      </c>
      <c r="W31" s="1039"/>
      <c r="X31" s="1039"/>
      <c r="Y31" s="1039"/>
      <c r="Z31" s="1039"/>
      <c r="AA31" s="1039">
        <v>0</v>
      </c>
      <c r="AB31" s="1039"/>
      <c r="AC31" s="1039"/>
      <c r="AD31" s="1039"/>
      <c r="AE31" s="1040"/>
      <c r="AF31" s="1035">
        <v>0</v>
      </c>
      <c r="AG31" s="1036"/>
      <c r="AH31" s="1036"/>
      <c r="AI31" s="1036"/>
      <c r="AJ31" s="1037"/>
      <c r="AK31" s="980">
        <v>8</v>
      </c>
      <c r="AL31" s="971"/>
      <c r="AM31" s="971"/>
      <c r="AN31" s="971"/>
      <c r="AO31" s="971"/>
      <c r="AP31" s="971">
        <v>25</v>
      </c>
      <c r="AQ31" s="971"/>
      <c r="AR31" s="971"/>
      <c r="AS31" s="971"/>
      <c r="AT31" s="971"/>
      <c r="AU31" s="971">
        <v>12</v>
      </c>
      <c r="AV31" s="971"/>
      <c r="AW31" s="971"/>
      <c r="AX31" s="971"/>
      <c r="AY31" s="971"/>
      <c r="AZ31" s="1041"/>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272</v>
      </c>
      <c r="R32" s="1039"/>
      <c r="S32" s="1039"/>
      <c r="T32" s="1039"/>
      <c r="U32" s="1039"/>
      <c r="V32" s="1039">
        <v>239</v>
      </c>
      <c r="W32" s="1039"/>
      <c r="X32" s="1039"/>
      <c r="Y32" s="1039"/>
      <c r="Z32" s="1039"/>
      <c r="AA32" s="1039">
        <v>33</v>
      </c>
      <c r="AB32" s="1039"/>
      <c r="AC32" s="1039"/>
      <c r="AD32" s="1039"/>
      <c r="AE32" s="1040"/>
      <c r="AF32" s="1035">
        <v>33</v>
      </c>
      <c r="AG32" s="1036"/>
      <c r="AH32" s="1036"/>
      <c r="AI32" s="1036"/>
      <c r="AJ32" s="1037"/>
      <c r="AK32" s="980">
        <v>163</v>
      </c>
      <c r="AL32" s="971"/>
      <c r="AM32" s="971"/>
      <c r="AN32" s="971"/>
      <c r="AO32" s="971"/>
      <c r="AP32" s="971">
        <v>692</v>
      </c>
      <c r="AQ32" s="971"/>
      <c r="AR32" s="971"/>
      <c r="AS32" s="971"/>
      <c r="AT32" s="971"/>
      <c r="AU32" s="971">
        <v>723</v>
      </c>
      <c r="AV32" s="971"/>
      <c r="AW32" s="971"/>
      <c r="AX32" s="971"/>
      <c r="AY32" s="971"/>
      <c r="AZ32" s="1041"/>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99</v>
      </c>
      <c r="AG63" s="959"/>
      <c r="AH63" s="959"/>
      <c r="AI63" s="959"/>
      <c r="AJ63" s="1022"/>
      <c r="AK63" s="1023"/>
      <c r="AL63" s="963"/>
      <c r="AM63" s="963"/>
      <c r="AN63" s="963"/>
      <c r="AO63" s="963"/>
      <c r="AP63" s="959">
        <v>717</v>
      </c>
      <c r="AQ63" s="959"/>
      <c r="AR63" s="959"/>
      <c r="AS63" s="959"/>
      <c r="AT63" s="959"/>
      <c r="AU63" s="959">
        <v>735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591</v>
      </c>
      <c r="R68" s="982"/>
      <c r="S68" s="982"/>
      <c r="T68" s="982"/>
      <c r="U68" s="982"/>
      <c r="V68" s="982">
        <v>575</v>
      </c>
      <c r="W68" s="982"/>
      <c r="X68" s="982"/>
      <c r="Y68" s="982"/>
      <c r="Z68" s="982"/>
      <c r="AA68" s="982">
        <v>16</v>
      </c>
      <c r="AB68" s="982"/>
      <c r="AC68" s="982"/>
      <c r="AD68" s="982"/>
      <c r="AE68" s="982"/>
      <c r="AF68" s="982">
        <v>16</v>
      </c>
      <c r="AG68" s="982"/>
      <c r="AH68" s="982"/>
      <c r="AI68" s="982"/>
      <c r="AJ68" s="982"/>
      <c r="AK68" s="982">
        <v>67</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2186</v>
      </c>
      <c r="R69" s="971"/>
      <c r="S69" s="971"/>
      <c r="T69" s="971"/>
      <c r="U69" s="971"/>
      <c r="V69" s="971">
        <v>2151</v>
      </c>
      <c r="W69" s="971"/>
      <c r="X69" s="971"/>
      <c r="Y69" s="971"/>
      <c r="Z69" s="971"/>
      <c r="AA69" s="971">
        <v>35</v>
      </c>
      <c r="AB69" s="971"/>
      <c r="AC69" s="971"/>
      <c r="AD69" s="971"/>
      <c r="AE69" s="971"/>
      <c r="AF69" s="971">
        <v>35</v>
      </c>
      <c r="AG69" s="971"/>
      <c r="AH69" s="971"/>
      <c r="AI69" s="971"/>
      <c r="AJ69" s="971"/>
      <c r="AK69" s="971">
        <v>112</v>
      </c>
      <c r="AL69" s="971"/>
      <c r="AM69" s="971"/>
      <c r="AN69" s="971"/>
      <c r="AO69" s="971"/>
      <c r="AP69" s="971">
        <v>861</v>
      </c>
      <c r="AQ69" s="971"/>
      <c r="AR69" s="971"/>
      <c r="AS69" s="971"/>
      <c r="AT69" s="971"/>
      <c r="AU69" s="971">
        <v>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767</v>
      </c>
      <c r="R70" s="971"/>
      <c r="S70" s="971"/>
      <c r="T70" s="971"/>
      <c r="U70" s="971"/>
      <c r="V70" s="971">
        <v>623</v>
      </c>
      <c r="W70" s="971"/>
      <c r="X70" s="971"/>
      <c r="Y70" s="971"/>
      <c r="Z70" s="971"/>
      <c r="AA70" s="971">
        <v>144</v>
      </c>
      <c r="AB70" s="971"/>
      <c r="AC70" s="971"/>
      <c r="AD70" s="971"/>
      <c r="AE70" s="971"/>
      <c r="AF70" s="971">
        <v>144</v>
      </c>
      <c r="AG70" s="971"/>
      <c r="AH70" s="971"/>
      <c r="AI70" s="971"/>
      <c r="AJ70" s="971"/>
      <c r="AK70" s="971" t="s">
        <v>556</v>
      </c>
      <c r="AL70" s="971"/>
      <c r="AM70" s="971"/>
      <c r="AN70" s="971"/>
      <c r="AO70" s="971"/>
      <c r="AP70" s="971">
        <v>71</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176</v>
      </c>
      <c r="R71" s="971"/>
      <c r="S71" s="971"/>
      <c r="T71" s="971"/>
      <c r="U71" s="971"/>
      <c r="V71" s="971">
        <v>142</v>
      </c>
      <c r="W71" s="971"/>
      <c r="X71" s="971"/>
      <c r="Y71" s="971"/>
      <c r="Z71" s="971"/>
      <c r="AA71" s="971">
        <v>34</v>
      </c>
      <c r="AB71" s="971"/>
      <c r="AC71" s="971"/>
      <c r="AD71" s="971"/>
      <c r="AE71" s="971"/>
      <c r="AF71" s="971">
        <v>34</v>
      </c>
      <c r="AG71" s="971"/>
      <c r="AH71" s="971"/>
      <c r="AI71" s="971"/>
      <c r="AJ71" s="971"/>
      <c r="AK71" s="971">
        <v>19</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v>4231</v>
      </c>
      <c r="R72" s="971"/>
      <c r="S72" s="971"/>
      <c r="T72" s="971"/>
      <c r="U72" s="971"/>
      <c r="V72" s="971">
        <v>3817</v>
      </c>
      <c r="W72" s="971"/>
      <c r="X72" s="971"/>
      <c r="Y72" s="971"/>
      <c r="Z72" s="971"/>
      <c r="AA72" s="971">
        <v>414</v>
      </c>
      <c r="AB72" s="971"/>
      <c r="AC72" s="971"/>
      <c r="AD72" s="971"/>
      <c r="AE72" s="971"/>
      <c r="AF72" s="971">
        <v>414</v>
      </c>
      <c r="AG72" s="971"/>
      <c r="AH72" s="971"/>
      <c r="AI72" s="971"/>
      <c r="AJ72" s="971"/>
      <c r="AK72" s="971" t="s">
        <v>556</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141</v>
      </c>
      <c r="R73" s="971"/>
      <c r="S73" s="971"/>
      <c r="T73" s="971"/>
      <c r="U73" s="971"/>
      <c r="V73" s="971">
        <v>131</v>
      </c>
      <c r="W73" s="971"/>
      <c r="X73" s="971"/>
      <c r="Y73" s="971"/>
      <c r="Z73" s="971"/>
      <c r="AA73" s="971">
        <v>10</v>
      </c>
      <c r="AB73" s="971"/>
      <c r="AC73" s="971"/>
      <c r="AD73" s="971"/>
      <c r="AE73" s="971"/>
      <c r="AF73" s="971">
        <v>10</v>
      </c>
      <c r="AG73" s="971"/>
      <c r="AH73" s="971"/>
      <c r="AI73" s="971"/>
      <c r="AJ73" s="971"/>
      <c r="AK73" s="971" t="s">
        <v>556</v>
      </c>
      <c r="AL73" s="971"/>
      <c r="AM73" s="971"/>
      <c r="AN73" s="971"/>
      <c r="AO73" s="971"/>
      <c r="AP73" s="971" t="s">
        <v>556</v>
      </c>
      <c r="AQ73" s="971"/>
      <c r="AR73" s="971"/>
      <c r="AS73" s="971"/>
      <c r="AT73" s="971"/>
      <c r="AU73" s="971">
        <v>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265484</v>
      </c>
      <c r="R74" s="971"/>
      <c r="S74" s="971"/>
      <c r="T74" s="971"/>
      <c r="U74" s="971"/>
      <c r="V74" s="971">
        <v>260529</v>
      </c>
      <c r="W74" s="971"/>
      <c r="X74" s="971"/>
      <c r="Y74" s="971"/>
      <c r="Z74" s="971"/>
      <c r="AA74" s="971">
        <v>4955</v>
      </c>
      <c r="AB74" s="971"/>
      <c r="AC74" s="971"/>
      <c r="AD74" s="971"/>
      <c r="AE74" s="971"/>
      <c r="AF74" s="971">
        <v>4502</v>
      </c>
      <c r="AG74" s="971"/>
      <c r="AH74" s="971"/>
      <c r="AI74" s="971"/>
      <c r="AJ74" s="971"/>
      <c r="AK74" s="971">
        <v>2205</v>
      </c>
      <c r="AL74" s="971"/>
      <c r="AM74" s="971"/>
      <c r="AN74" s="971"/>
      <c r="AO74" s="971"/>
      <c r="AP74" s="971" t="s">
        <v>556</v>
      </c>
      <c r="AQ74" s="971"/>
      <c r="AR74" s="971"/>
      <c r="AS74" s="971"/>
      <c r="AT74" s="971"/>
      <c r="AU74" s="971" t="s">
        <v>556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5155</v>
      </c>
      <c r="AG88" s="959"/>
      <c r="AH88" s="959"/>
      <c r="AI88" s="959"/>
      <c r="AJ88" s="959"/>
      <c r="AK88" s="963"/>
      <c r="AL88" s="963"/>
      <c r="AM88" s="963"/>
      <c r="AN88" s="963"/>
      <c r="AO88" s="963"/>
      <c r="AP88" s="959">
        <v>932</v>
      </c>
      <c r="AQ88" s="959"/>
      <c r="AR88" s="959"/>
      <c r="AS88" s="959"/>
      <c r="AT88" s="959"/>
      <c r="AU88" s="959">
        <v>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52</v>
      </c>
      <c r="CS102" s="953"/>
      <c r="CT102" s="953"/>
      <c r="CU102" s="953"/>
      <c r="CV102" s="954"/>
      <c r="CW102" s="952">
        <v>0</v>
      </c>
      <c r="CX102" s="953"/>
      <c r="CY102" s="953"/>
      <c r="CZ102" s="953"/>
      <c r="DA102" s="954"/>
      <c r="DB102" s="952">
        <v>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15">
      <c r="A110" s="809" t="s">
        <v>411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233061</v>
      </c>
      <c r="AB110" s="889"/>
      <c r="AC110" s="889"/>
      <c r="AD110" s="889"/>
      <c r="AE110" s="890"/>
      <c r="AF110" s="891">
        <v>299894</v>
      </c>
      <c r="AG110" s="889"/>
      <c r="AH110" s="889"/>
      <c r="AI110" s="889"/>
      <c r="AJ110" s="890"/>
      <c r="AK110" s="891">
        <v>375500</v>
      </c>
      <c r="AL110" s="889"/>
      <c r="AM110" s="889"/>
      <c r="AN110" s="889"/>
      <c r="AO110" s="890"/>
      <c r="AP110" s="892">
        <v>21.7</v>
      </c>
      <c r="AQ110" s="893"/>
      <c r="AR110" s="893"/>
      <c r="AS110" s="893"/>
      <c r="AT110" s="894"/>
      <c r="AU110" s="930" t="s">
        <v>69</v>
      </c>
      <c r="AV110" s="931"/>
      <c r="AW110" s="931"/>
      <c r="AX110" s="931"/>
      <c r="AY110" s="931"/>
      <c r="AZ110" s="860" t="s">
        <v>412</v>
      </c>
      <c r="BA110" s="810"/>
      <c r="BB110" s="810"/>
      <c r="BC110" s="810"/>
      <c r="BD110" s="810"/>
      <c r="BE110" s="810"/>
      <c r="BF110" s="810"/>
      <c r="BG110" s="810"/>
      <c r="BH110" s="810"/>
      <c r="BI110" s="810"/>
      <c r="BJ110" s="810"/>
      <c r="BK110" s="810"/>
      <c r="BL110" s="810"/>
      <c r="BM110" s="810"/>
      <c r="BN110" s="810"/>
      <c r="BO110" s="810"/>
      <c r="BP110" s="811"/>
      <c r="BQ110" s="861">
        <v>2626683</v>
      </c>
      <c r="BR110" s="842"/>
      <c r="BS110" s="842"/>
      <c r="BT110" s="842"/>
      <c r="BU110" s="842"/>
      <c r="BV110" s="842">
        <v>3555852</v>
      </c>
      <c r="BW110" s="842"/>
      <c r="BX110" s="842"/>
      <c r="BY110" s="842"/>
      <c r="BZ110" s="842"/>
      <c r="CA110" s="842">
        <v>4795844</v>
      </c>
      <c r="CB110" s="842"/>
      <c r="CC110" s="842"/>
      <c r="CD110" s="842"/>
      <c r="CE110" s="842"/>
      <c r="CF110" s="866">
        <v>276.7</v>
      </c>
      <c r="CG110" s="867"/>
      <c r="CH110" s="867"/>
      <c r="CI110" s="867"/>
      <c r="CJ110" s="867"/>
      <c r="CK110" s="926" t="s">
        <v>413</v>
      </c>
      <c r="CL110" s="819"/>
      <c r="CM110" s="860" t="s">
        <v>414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416</v>
      </c>
      <c r="BA111" s="752"/>
      <c r="BB111" s="752"/>
      <c r="BC111" s="752"/>
      <c r="BD111" s="752"/>
      <c r="BE111" s="752"/>
      <c r="BF111" s="752"/>
      <c r="BG111" s="752"/>
      <c r="BH111" s="752"/>
      <c r="BI111" s="752"/>
      <c r="BJ111" s="752"/>
      <c r="BK111" s="752"/>
      <c r="BL111" s="752"/>
      <c r="BM111" s="752"/>
      <c r="BN111" s="752"/>
      <c r="BO111" s="752"/>
      <c r="BP111" s="753"/>
      <c r="BQ111" s="789">
        <v>171591</v>
      </c>
      <c r="BR111" s="790"/>
      <c r="BS111" s="790"/>
      <c r="BT111" s="790"/>
      <c r="BU111" s="790"/>
      <c r="BV111" s="790">
        <v>172431</v>
      </c>
      <c r="BW111" s="790"/>
      <c r="BX111" s="790"/>
      <c r="BY111" s="790"/>
      <c r="BZ111" s="790"/>
      <c r="CA111" s="790" t="s">
        <v>122</v>
      </c>
      <c r="CB111" s="790"/>
      <c r="CC111" s="790"/>
      <c r="CD111" s="790"/>
      <c r="CE111" s="790"/>
      <c r="CF111" s="875" t="s">
        <v>122</v>
      </c>
      <c r="CG111" s="876"/>
      <c r="CH111" s="876"/>
      <c r="CI111" s="876"/>
      <c r="CJ111" s="876"/>
      <c r="CK111" s="927"/>
      <c r="CL111" s="821"/>
      <c r="CM111" s="817"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420</v>
      </c>
      <c r="BA112" s="752"/>
      <c r="BB112" s="752"/>
      <c r="BC112" s="752"/>
      <c r="BD112" s="752"/>
      <c r="BE112" s="752"/>
      <c r="BF112" s="752"/>
      <c r="BG112" s="752"/>
      <c r="BH112" s="752"/>
      <c r="BI112" s="752"/>
      <c r="BJ112" s="752"/>
      <c r="BK112" s="752"/>
      <c r="BL112" s="752"/>
      <c r="BM112" s="752"/>
      <c r="BN112" s="752"/>
      <c r="BO112" s="752"/>
      <c r="BP112" s="753"/>
      <c r="BQ112" s="789">
        <v>869020</v>
      </c>
      <c r="BR112" s="790"/>
      <c r="BS112" s="790"/>
      <c r="BT112" s="790"/>
      <c r="BU112" s="790"/>
      <c r="BV112" s="790">
        <v>772569</v>
      </c>
      <c r="BW112" s="790"/>
      <c r="BX112" s="790"/>
      <c r="BY112" s="790"/>
      <c r="BZ112" s="790"/>
      <c r="CA112" s="790">
        <v>735838</v>
      </c>
      <c r="CB112" s="790"/>
      <c r="CC112" s="790"/>
      <c r="CD112" s="790"/>
      <c r="CE112" s="790"/>
      <c r="CF112" s="875">
        <v>42.5</v>
      </c>
      <c r="CG112" s="876"/>
      <c r="CH112" s="876"/>
      <c r="CI112" s="876"/>
      <c r="CJ112" s="876"/>
      <c r="CK112" s="927"/>
      <c r="CL112" s="821"/>
      <c r="CM112" s="817"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102726</v>
      </c>
      <c r="AB113" s="919"/>
      <c r="AC113" s="919"/>
      <c r="AD113" s="919"/>
      <c r="AE113" s="920"/>
      <c r="AF113" s="921">
        <v>124193</v>
      </c>
      <c r="AG113" s="919"/>
      <c r="AH113" s="919"/>
      <c r="AI113" s="919"/>
      <c r="AJ113" s="920"/>
      <c r="AK113" s="921">
        <v>122325</v>
      </c>
      <c r="AL113" s="919"/>
      <c r="AM113" s="919"/>
      <c r="AN113" s="919"/>
      <c r="AO113" s="920"/>
      <c r="AP113" s="922">
        <v>7.1</v>
      </c>
      <c r="AQ113" s="923"/>
      <c r="AR113" s="923"/>
      <c r="AS113" s="923"/>
      <c r="AT113" s="924"/>
      <c r="AU113" s="932"/>
      <c r="AV113" s="933"/>
      <c r="AW113" s="933"/>
      <c r="AX113" s="933"/>
      <c r="AY113" s="933"/>
      <c r="AZ113" s="817" t="s">
        <v>423</v>
      </c>
      <c r="BA113" s="752"/>
      <c r="BB113" s="752"/>
      <c r="BC113" s="752"/>
      <c r="BD113" s="752"/>
      <c r="BE113" s="752"/>
      <c r="BF113" s="752"/>
      <c r="BG113" s="752"/>
      <c r="BH113" s="752"/>
      <c r="BI113" s="752"/>
      <c r="BJ113" s="752"/>
      <c r="BK113" s="752"/>
      <c r="BL113" s="752"/>
      <c r="BM113" s="752"/>
      <c r="BN113" s="752"/>
      <c r="BO113" s="752"/>
      <c r="BP113" s="753"/>
      <c r="BQ113" s="789">
        <v>65565</v>
      </c>
      <c r="BR113" s="790"/>
      <c r="BS113" s="790"/>
      <c r="BT113" s="790"/>
      <c r="BU113" s="790"/>
      <c r="BV113" s="790">
        <v>57891</v>
      </c>
      <c r="BW113" s="790"/>
      <c r="BX113" s="790"/>
      <c r="BY113" s="790"/>
      <c r="BZ113" s="790"/>
      <c r="CA113" s="790">
        <v>51326</v>
      </c>
      <c r="CB113" s="790"/>
      <c r="CC113" s="790"/>
      <c r="CD113" s="790"/>
      <c r="CE113" s="790"/>
      <c r="CF113" s="875">
        <v>3</v>
      </c>
      <c r="CG113" s="876"/>
      <c r="CH113" s="876"/>
      <c r="CI113" s="876"/>
      <c r="CJ113" s="876"/>
      <c r="CK113" s="927"/>
      <c r="CL113" s="821"/>
      <c r="CM113" s="817"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8779</v>
      </c>
      <c r="AB114" s="780"/>
      <c r="AC114" s="780"/>
      <c r="AD114" s="780"/>
      <c r="AE114" s="781"/>
      <c r="AF114" s="782">
        <v>9008</v>
      </c>
      <c r="AG114" s="780"/>
      <c r="AH114" s="780"/>
      <c r="AI114" s="780"/>
      <c r="AJ114" s="781"/>
      <c r="AK114" s="782">
        <v>8656</v>
      </c>
      <c r="AL114" s="780"/>
      <c r="AM114" s="780"/>
      <c r="AN114" s="780"/>
      <c r="AO114" s="781"/>
      <c r="AP114" s="824">
        <v>0.5</v>
      </c>
      <c r="AQ114" s="825"/>
      <c r="AR114" s="825"/>
      <c r="AS114" s="825"/>
      <c r="AT114" s="826"/>
      <c r="AU114" s="932"/>
      <c r="AV114" s="933"/>
      <c r="AW114" s="933"/>
      <c r="AX114" s="933"/>
      <c r="AY114" s="933"/>
      <c r="AZ114" s="817" t="s">
        <v>426</v>
      </c>
      <c r="BA114" s="752"/>
      <c r="BB114" s="752"/>
      <c r="BC114" s="752"/>
      <c r="BD114" s="752"/>
      <c r="BE114" s="752"/>
      <c r="BF114" s="752"/>
      <c r="BG114" s="752"/>
      <c r="BH114" s="752"/>
      <c r="BI114" s="752"/>
      <c r="BJ114" s="752"/>
      <c r="BK114" s="752"/>
      <c r="BL114" s="752"/>
      <c r="BM114" s="752"/>
      <c r="BN114" s="752"/>
      <c r="BO114" s="752"/>
      <c r="BP114" s="753"/>
      <c r="BQ114" s="789">
        <v>428946</v>
      </c>
      <c r="BR114" s="790"/>
      <c r="BS114" s="790"/>
      <c r="BT114" s="790"/>
      <c r="BU114" s="790"/>
      <c r="BV114" s="790">
        <v>438996</v>
      </c>
      <c r="BW114" s="790"/>
      <c r="BX114" s="790"/>
      <c r="BY114" s="790"/>
      <c r="BZ114" s="790"/>
      <c r="CA114" s="790">
        <v>427782</v>
      </c>
      <c r="CB114" s="790"/>
      <c r="CC114" s="790"/>
      <c r="CD114" s="790"/>
      <c r="CE114" s="790"/>
      <c r="CF114" s="875">
        <v>24.7</v>
      </c>
      <c r="CG114" s="876"/>
      <c r="CH114" s="876"/>
      <c r="CI114" s="876"/>
      <c r="CJ114" s="876"/>
      <c r="CK114" s="927"/>
      <c r="CL114" s="821"/>
      <c r="CM114" s="817"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429</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171591</v>
      </c>
      <c r="DH115" s="780"/>
      <c r="DI115" s="780"/>
      <c r="DJ115" s="780"/>
      <c r="DK115" s="781"/>
      <c r="DL115" s="782">
        <v>172431</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344566</v>
      </c>
      <c r="AB117" s="903"/>
      <c r="AC117" s="903"/>
      <c r="AD117" s="903"/>
      <c r="AE117" s="904"/>
      <c r="AF117" s="905">
        <v>433095</v>
      </c>
      <c r="AG117" s="903"/>
      <c r="AH117" s="903"/>
      <c r="AI117" s="903"/>
      <c r="AJ117" s="904"/>
      <c r="AK117" s="905">
        <v>506481</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4161805</v>
      </c>
      <c r="BR119" s="845"/>
      <c r="BS119" s="845"/>
      <c r="BT119" s="845"/>
      <c r="BU119" s="845"/>
      <c r="BV119" s="845">
        <v>4997739</v>
      </c>
      <c r="BW119" s="845"/>
      <c r="BX119" s="845"/>
      <c r="BY119" s="845"/>
      <c r="BZ119" s="845"/>
      <c r="CA119" s="845">
        <v>6010790</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10"/>
      <c r="BB120" s="810"/>
      <c r="BC120" s="810"/>
      <c r="BD120" s="810"/>
      <c r="BE120" s="810"/>
      <c r="BF120" s="810"/>
      <c r="BG120" s="810"/>
      <c r="BH120" s="810"/>
      <c r="BI120" s="810"/>
      <c r="BJ120" s="810"/>
      <c r="BK120" s="810"/>
      <c r="BL120" s="810"/>
      <c r="BM120" s="810"/>
      <c r="BN120" s="810"/>
      <c r="BO120" s="810"/>
      <c r="BP120" s="811"/>
      <c r="BQ120" s="861">
        <v>1503477</v>
      </c>
      <c r="BR120" s="842"/>
      <c r="BS120" s="842"/>
      <c r="BT120" s="842"/>
      <c r="BU120" s="842"/>
      <c r="BV120" s="842">
        <v>1305947</v>
      </c>
      <c r="BW120" s="842"/>
      <c r="BX120" s="842"/>
      <c r="BY120" s="842"/>
      <c r="BZ120" s="842"/>
      <c r="CA120" s="842">
        <v>1174078</v>
      </c>
      <c r="CB120" s="842"/>
      <c r="CC120" s="842"/>
      <c r="CD120" s="842"/>
      <c r="CE120" s="842"/>
      <c r="CF120" s="866">
        <v>67.7</v>
      </c>
      <c r="CG120" s="867"/>
      <c r="CH120" s="867"/>
      <c r="CI120" s="867"/>
      <c r="CJ120" s="867"/>
      <c r="CK120" s="868" t="s">
        <v>443</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861167</v>
      </c>
      <c r="DH120" s="842"/>
      <c r="DI120" s="842"/>
      <c r="DJ120" s="842"/>
      <c r="DK120" s="842"/>
      <c r="DL120" s="842">
        <v>766040</v>
      </c>
      <c r="DM120" s="842"/>
      <c r="DN120" s="842"/>
      <c r="DO120" s="842"/>
      <c r="DP120" s="842"/>
      <c r="DQ120" s="842">
        <v>723398</v>
      </c>
      <c r="DR120" s="842"/>
      <c r="DS120" s="842"/>
      <c r="DT120" s="842"/>
      <c r="DU120" s="842"/>
      <c r="DV120" s="843">
        <v>41.7</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445</v>
      </c>
      <c r="BA121" s="752"/>
      <c r="BB121" s="752"/>
      <c r="BC121" s="752"/>
      <c r="BD121" s="752"/>
      <c r="BE121" s="752"/>
      <c r="BF121" s="752"/>
      <c r="BG121" s="752"/>
      <c r="BH121" s="752"/>
      <c r="BI121" s="752"/>
      <c r="BJ121" s="752"/>
      <c r="BK121" s="752"/>
      <c r="BL121" s="752"/>
      <c r="BM121" s="752"/>
      <c r="BN121" s="752"/>
      <c r="BO121" s="752"/>
      <c r="BP121" s="753"/>
      <c r="BQ121" s="789" t="s">
        <v>122</v>
      </c>
      <c r="BR121" s="790"/>
      <c r="BS121" s="790"/>
      <c r="BT121" s="790"/>
      <c r="BU121" s="790"/>
      <c r="BV121" s="790" t="s">
        <v>122</v>
      </c>
      <c r="BW121" s="790"/>
      <c r="BX121" s="790"/>
      <c r="BY121" s="790"/>
      <c r="BZ121" s="790"/>
      <c r="CA121" s="790" t="s">
        <v>122</v>
      </c>
      <c r="CB121" s="790"/>
      <c r="CC121" s="790"/>
      <c r="CD121" s="790"/>
      <c r="CE121" s="790"/>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789">
        <v>7853</v>
      </c>
      <c r="DH121" s="790"/>
      <c r="DI121" s="790"/>
      <c r="DJ121" s="790"/>
      <c r="DK121" s="790"/>
      <c r="DL121" s="790">
        <v>6529</v>
      </c>
      <c r="DM121" s="790"/>
      <c r="DN121" s="790"/>
      <c r="DO121" s="790"/>
      <c r="DP121" s="790"/>
      <c r="DQ121" s="790">
        <v>12440</v>
      </c>
      <c r="DR121" s="790"/>
      <c r="DS121" s="790"/>
      <c r="DT121" s="790"/>
      <c r="DU121" s="790"/>
      <c r="DV121" s="796">
        <v>0.7</v>
      </c>
      <c r="DW121" s="796"/>
      <c r="DX121" s="796"/>
      <c r="DY121" s="796"/>
      <c r="DZ121" s="797"/>
    </row>
    <row r="122" spans="1:130" s="230" customFormat="1" ht="26.25" customHeight="1" x14ac:dyDescent="0.15">
      <c r="A122" s="820"/>
      <c r="B122" s="821"/>
      <c r="C122" s="817"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2107566</v>
      </c>
      <c r="BR122" s="845"/>
      <c r="BS122" s="845"/>
      <c r="BT122" s="845"/>
      <c r="BU122" s="845"/>
      <c r="BV122" s="845">
        <v>2115813</v>
      </c>
      <c r="BW122" s="845"/>
      <c r="BX122" s="845"/>
      <c r="BY122" s="845"/>
      <c r="BZ122" s="845"/>
      <c r="CA122" s="845">
        <v>2345809</v>
      </c>
      <c r="CB122" s="845"/>
      <c r="CC122" s="845"/>
      <c r="CD122" s="845"/>
      <c r="CE122" s="845"/>
      <c r="CF122" s="846">
        <v>135.4</v>
      </c>
      <c r="CG122" s="847"/>
      <c r="CH122" s="847"/>
      <c r="CI122" s="847"/>
      <c r="CJ122" s="847"/>
      <c r="CK122" s="869"/>
      <c r="CL122" s="855"/>
      <c r="CM122" s="855"/>
      <c r="CN122" s="855"/>
      <c r="CO122" s="856"/>
      <c r="CP122" s="835" t="s">
        <v>388</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3611043</v>
      </c>
      <c r="BR123" s="833"/>
      <c r="BS123" s="833"/>
      <c r="BT123" s="833"/>
      <c r="BU123" s="833"/>
      <c r="BV123" s="833">
        <v>3421760</v>
      </c>
      <c r="BW123" s="833"/>
      <c r="BX123" s="833"/>
      <c r="BY123" s="833"/>
      <c r="BZ123" s="833"/>
      <c r="CA123" s="833">
        <v>3519887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30.8</v>
      </c>
      <c r="BR124" s="831"/>
      <c r="BS124" s="831"/>
      <c r="BT124" s="831"/>
      <c r="BU124" s="831"/>
      <c r="BV124" s="831">
        <v>91.9</v>
      </c>
      <c r="BW124" s="831"/>
      <c r="BX124" s="831"/>
      <c r="BY124" s="831"/>
      <c r="BZ124" s="831"/>
      <c r="CA124" s="831">
        <v>143.69999999999999</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452</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4"/>
      <c r="AZ127" s="814"/>
      <c r="BA127" s="814"/>
      <c r="BB127" s="814"/>
      <c r="BC127" s="814"/>
      <c r="BD127" s="814"/>
      <c r="BE127" s="815"/>
      <c r="BF127" s="813" t="s">
        <v>455</v>
      </c>
      <c r="BG127" s="814"/>
      <c r="BH127" s="814"/>
      <c r="BI127" s="814"/>
      <c r="BJ127" s="814"/>
      <c r="BK127" s="814"/>
      <c r="BL127" s="815"/>
      <c r="BM127" s="813" t="s">
        <v>456</v>
      </c>
      <c r="BN127" s="814"/>
      <c r="BO127" s="814"/>
      <c r="BP127" s="814"/>
      <c r="BQ127" s="814"/>
      <c r="BR127" s="814"/>
      <c r="BS127" s="815"/>
      <c r="BT127" s="813" t="s">
        <v>457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458</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459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460</v>
      </c>
      <c r="X128" s="800"/>
      <c r="Y128" s="800"/>
      <c r="Z128" s="801"/>
      <c r="AA128" s="802" t="s">
        <v>122</v>
      </c>
      <c r="AB128" s="803"/>
      <c r="AC128" s="803"/>
      <c r="AD128" s="803"/>
      <c r="AE128" s="804"/>
      <c r="AF128" s="805" t="s">
        <v>122</v>
      </c>
      <c r="AG128" s="803"/>
      <c r="AH128" s="803"/>
      <c r="AI128" s="803"/>
      <c r="AJ128" s="804"/>
      <c r="AK128" s="805" t="s">
        <v>122</v>
      </c>
      <c r="AL128" s="803"/>
      <c r="AM128" s="803"/>
      <c r="AN128" s="803"/>
      <c r="AO128" s="804"/>
      <c r="AP128" s="806"/>
      <c r="AQ128" s="807"/>
      <c r="AR128" s="807"/>
      <c r="AS128" s="807"/>
      <c r="AT128" s="808"/>
      <c r="AU128" s="232"/>
      <c r="AV128" s="232"/>
      <c r="AW128" s="232"/>
      <c r="AX128" s="809" t="s">
        <v>461</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462</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1987590</v>
      </c>
      <c r="AB129" s="780"/>
      <c r="AC129" s="780"/>
      <c r="AD129" s="780"/>
      <c r="AE129" s="781"/>
      <c r="AF129" s="782">
        <v>1919225</v>
      </c>
      <c r="AG129" s="780"/>
      <c r="AH129" s="780"/>
      <c r="AI129" s="780"/>
      <c r="AJ129" s="781"/>
      <c r="AK129" s="782">
        <v>1925597</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204521</v>
      </c>
      <c r="AB130" s="780"/>
      <c r="AC130" s="780"/>
      <c r="AD130" s="780"/>
      <c r="AE130" s="781"/>
      <c r="AF130" s="782">
        <v>205430</v>
      </c>
      <c r="AG130" s="780"/>
      <c r="AH130" s="780"/>
      <c r="AI130" s="780"/>
      <c r="AJ130" s="781"/>
      <c r="AK130" s="782">
        <v>192587</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1783069</v>
      </c>
      <c r="AB131" s="764"/>
      <c r="AC131" s="764"/>
      <c r="AD131" s="764"/>
      <c r="AE131" s="765"/>
      <c r="AF131" s="766">
        <v>1713795</v>
      </c>
      <c r="AG131" s="764"/>
      <c r="AH131" s="764"/>
      <c r="AI131" s="764"/>
      <c r="AJ131" s="765"/>
      <c r="AK131" s="766">
        <v>1733010</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v>143.69999999999999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7.8541548309999998</v>
      </c>
      <c r="AB132" s="745"/>
      <c r="AC132" s="745"/>
      <c r="AD132" s="745"/>
      <c r="AE132" s="746"/>
      <c r="AF132" s="747">
        <v>13.28426095</v>
      </c>
      <c r="AG132" s="745"/>
      <c r="AH132" s="745"/>
      <c r="AI132" s="745"/>
      <c r="AJ132" s="746"/>
      <c r="AK132" s="747">
        <v>18.112647939999999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8.4</v>
      </c>
      <c r="AB133" s="724"/>
      <c r="AC133" s="724"/>
      <c r="AD133" s="724"/>
      <c r="AE133" s="725"/>
      <c r="AF133" s="723">
        <v>9.9</v>
      </c>
      <c r="AG133" s="724"/>
      <c r="AH133" s="724"/>
      <c r="AI133" s="724"/>
      <c r="AJ133" s="725"/>
      <c r="AK133" s="723">
        <v>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3Wb8Ae33yUJkIzdPTlWxFuIGX+f6eStsS/WDomqXS7plCX4uvuUqdouTe0n/Vy7bgT06gJf0O/WNZKBuP7nzA==" saltValue="QUyfwyHrifNTC+9CrS1C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MUam3mFi03dV3FJiYp8TQAhbFfkg0y3JXVJfvpE74XFcBp4PE+hjGY6Aig5yfTM4pD6zst2eGFDT4DOF+ud7w==" saltValue="JNg2x1JtL8zs5wK3aqIbq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bYwYDE//N+02oN7y47GuB6lf1KPvMm4hXSiU3q5srMJD/xsNwF8b87TgdHxfFtU+8Ir99gLZz14PqLpoGN3TA==" saltValue="fvtS1yB97AOoj/lEDfV0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110" zoomScaleSheetLayoutView="11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466356</v>
      </c>
      <c r="AP9" s="281">
        <v>152106</v>
      </c>
      <c r="AQ9" s="282">
        <v>243450</v>
      </c>
      <c r="AR9" s="283">
        <v>-37.5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101891</v>
      </c>
      <c r="AP10" s="284">
        <v>33233</v>
      </c>
      <c r="AQ10" s="285">
        <v>36828</v>
      </c>
      <c r="AR10" s="286">
        <v>-9.8000000000000007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2575</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29003</v>
      </c>
      <c r="AP13" s="284">
        <v>9460</v>
      </c>
      <c r="AQ13" s="285">
        <v>11862</v>
      </c>
      <c r="AR13" s="286">
        <v>-20.2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14983</v>
      </c>
      <c r="AP14" s="284">
        <v>4887</v>
      </c>
      <c r="AQ14" s="285">
        <v>4647</v>
      </c>
      <c r="AR14" s="286">
        <v>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-35811</v>
      </c>
      <c r="AP15" s="284">
        <v>-11680</v>
      </c>
      <c r="AQ15" s="285">
        <v>-13358</v>
      </c>
      <c r="AR15" s="286">
        <v>-12.6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576422</v>
      </c>
      <c r="AP16" s="284">
        <v>188005</v>
      </c>
      <c r="AQ16" s="285">
        <v>286004</v>
      </c>
      <c r="AR16" s="286">
        <v>-34.299999999999997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15</v>
      </c>
      <c r="AP21" s="298">
        <v>24.25</v>
      </c>
      <c r="AQ21" s="299">
        <v>-9.25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95.7</v>
      </c>
      <c r="AP22" s="303">
        <v>95.4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375500</v>
      </c>
      <c r="AP32" s="312">
        <v>122472</v>
      </c>
      <c r="AQ32" s="313">
        <v>167387</v>
      </c>
      <c r="AR32" s="314">
        <v>-26.8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v>5</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122325</v>
      </c>
      <c r="AP35" s="312">
        <v>39897</v>
      </c>
      <c r="AQ35" s="313">
        <v>34589</v>
      </c>
      <c r="AR35" s="314">
        <v>15.3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8656</v>
      </c>
      <c r="AP36" s="312">
        <v>2823</v>
      </c>
      <c r="AQ36" s="313">
        <v>2508</v>
      </c>
      <c r="AR36" s="314">
        <v>12.6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1525</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44</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-7489</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-192587</v>
      </c>
      <c r="AP40" s="312">
        <v>-62814</v>
      </c>
      <c r="AQ40" s="313">
        <v>-138932</v>
      </c>
      <c r="AR40" s="314">
        <v>-54.8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313894</v>
      </c>
      <c r="AP41" s="312">
        <v>102379</v>
      </c>
      <c r="AQ41" s="313">
        <v>59636</v>
      </c>
      <c r="AR41" s="314">
        <v>71.7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792803</v>
      </c>
      <c r="AN51" s="334">
        <v>242893</v>
      </c>
      <c r="AO51" s="335">
        <v>83.5</v>
      </c>
      <c r="AP51" s="336">
        <v>268375</v>
      </c>
      <c r="AQ51" s="337">
        <v>-1.2</v>
      </c>
      <c r="AR51" s="338">
        <v>84.7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231592</v>
      </c>
      <c r="AN52" s="342">
        <v>70953</v>
      </c>
      <c r="AO52" s="343">
        <v>34.1</v>
      </c>
      <c r="AP52" s="344">
        <v>119602</v>
      </c>
      <c r="AQ52" s="345">
        <v>1.5</v>
      </c>
      <c r="AR52" s="346">
        <v>32.6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613226</v>
      </c>
      <c r="AN53" s="334">
        <v>190502</v>
      </c>
      <c r="AO53" s="335">
        <v>-21.6</v>
      </c>
      <c r="AP53" s="336">
        <v>301035</v>
      </c>
      <c r="AQ53" s="337">
        <v>12.2</v>
      </c>
      <c r="AR53" s="338">
        <v>-33.799999999999997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267615</v>
      </c>
      <c r="AN54" s="342">
        <v>83136</v>
      </c>
      <c r="AO54" s="343">
        <v>17.2</v>
      </c>
      <c r="AP54" s="344">
        <v>154376</v>
      </c>
      <c r="AQ54" s="345">
        <v>29.1</v>
      </c>
      <c r="AR54" s="346">
        <v>-11.9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1124113</v>
      </c>
      <c r="AN55" s="334">
        <v>353384</v>
      </c>
      <c r="AO55" s="335">
        <v>85.5</v>
      </c>
      <c r="AP55" s="336">
        <v>277467</v>
      </c>
      <c r="AQ55" s="337">
        <v>-7.8</v>
      </c>
      <c r="AR55" s="338">
        <v>93.3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705746</v>
      </c>
      <c r="AN56" s="342">
        <v>221863</v>
      </c>
      <c r="AO56" s="343">
        <v>166.9</v>
      </c>
      <c r="AP56" s="344">
        <v>128378</v>
      </c>
      <c r="AQ56" s="345">
        <v>-16.8</v>
      </c>
      <c r="AR56" s="346">
        <v>183.7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2049312</v>
      </c>
      <c r="AN57" s="334">
        <v>660004</v>
      </c>
      <c r="AO57" s="335">
        <v>86.8</v>
      </c>
      <c r="AP57" s="336">
        <v>282256</v>
      </c>
      <c r="AQ57" s="337">
        <v>1.7</v>
      </c>
      <c r="AR57" s="338">
        <v>85.1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1669941</v>
      </c>
      <c r="AN58" s="342">
        <v>537823</v>
      </c>
      <c r="AO58" s="343">
        <v>142.4</v>
      </c>
      <c r="AP58" s="344">
        <v>145453</v>
      </c>
      <c r="AQ58" s="345">
        <v>13.3</v>
      </c>
      <c r="AR58" s="346">
        <v>129.1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2512635</v>
      </c>
      <c r="AN59" s="334">
        <v>819516</v>
      </c>
      <c r="AO59" s="335">
        <v>24.2</v>
      </c>
      <c r="AP59" s="336">
        <v>295341</v>
      </c>
      <c r="AQ59" s="337">
        <v>4.5999999999999996</v>
      </c>
      <c r="AR59" s="338">
        <v>19.600000000000001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1937521</v>
      </c>
      <c r="AN60" s="342">
        <v>631938</v>
      </c>
      <c r="AO60" s="343">
        <v>17.5</v>
      </c>
      <c r="AP60" s="344">
        <v>137402</v>
      </c>
      <c r="AQ60" s="345">
        <v>-5.5</v>
      </c>
      <c r="AR60" s="346">
        <v>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1418418</v>
      </c>
      <c r="AN61" s="349">
        <v>453260</v>
      </c>
      <c r="AO61" s="350">
        <v>51.7</v>
      </c>
      <c r="AP61" s="351">
        <v>284895</v>
      </c>
      <c r="AQ61" s="352">
        <v>1.9</v>
      </c>
      <c r="AR61" s="338">
        <v>49.8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962483</v>
      </c>
      <c r="AN62" s="342">
        <v>309143</v>
      </c>
      <c r="AO62" s="343">
        <v>75.599999999999994</v>
      </c>
      <c r="AP62" s="344">
        <v>137042</v>
      </c>
      <c r="AQ62" s="345">
        <v>4.3</v>
      </c>
      <c r="AR62" s="346">
        <v>71.3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t4xy6Jz2uBUydM2DbDqTsBavLROz1Ug4/Ttmz+uoEQxpQceIGOrCtBJ4Tishb1iTu2bL1iO/ykWufUu4UbBgQ==" saltValue="DIgDUokvi9B64DoPe9v9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M7mN356YH1BYtcPfERs4syH22+MFEOp8sXm/5ebMrSEc28PVWBNhoZ+8X/25GVfBhQj55/9Np8keD+VUOXJDIw==" saltValue="4J6erDtwomcPYlrjN23DFA=="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vYN/zxK+37ShDOsCQRl/b0wFdU2wyZt3yUGyPLKDMKzeIIVK6dZQG2V/gG1/2RcrL/IVPyln/x3+u6YnLPkbSA==" saltValue="aMiBpKhrEE9Q8H2+sSaoRg=="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28.17</v>
      </c>
      <c r="G47" s="12">
        <v>35.380000000000003</v>
      </c>
      <c r="H47" s="12">
        <v>38.49</v>
      </c>
      <c r="I47" s="12">
        <v>29.68</v>
      </c>
      <c r="J47" s="13">
        <v>29.59</v>
      </c>
    </row>
    <row r="48" spans="2:10" ht="57.75" customHeight="1" x14ac:dyDescent="0.15">
      <c r="B48" s="14"/>
      <c r="C48" s="1141" t="s">
        <v>4</v>
      </c>
      <c r="D48" s="1141"/>
      <c r="E48" s="1142"/>
      <c r="F48" s="15">
        <v>13.99</v>
      </c>
      <c r="G48" s="16">
        <v>13.98</v>
      </c>
      <c r="H48" s="16">
        <v>13.6</v>
      </c>
      <c r="I48" s="16">
        <v>24.44</v>
      </c>
      <c r="J48" s="17">
        <v>20.21</v>
      </c>
    </row>
    <row r="49" spans="2:10" ht="57.75" customHeight="1" thickBot="1" x14ac:dyDescent="0.2">
      <c r="B49" s="18"/>
      <c r="C49" s="1143" t="s">
        <v>5</v>
      </c>
      <c r="D49" s="1143"/>
      <c r="E49" s="1144"/>
      <c r="F49" s="19" t="s">
        <v>528</v>
      </c>
      <c r="G49" s="20">
        <v>2.62</v>
      </c>
      <c r="H49" s="20">
        <v>0.91</v>
      </c>
      <c r="I49" s="20" t="s">
        <v>529</v>
      </c>
      <c r="J49" s="21" t="s">
        <v>530</v>
      </c>
    </row>
    <row r="50" spans="2:10" x14ac:dyDescent="0.15"/>
  </sheetData>
  <sheetProtection algorithmName="SHA-512" hashValue="GRco0Zm5JLNwCMA9w0VXjSIYkV/AMYwTWzBXkzqa/Kc9CGjq/rwNqxwzTIQFdk89YGcjXYCA5Y1wPknoR+GkFw==" saltValue="0I1gvibpqo4iT/nCMB56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531</v>
      </c>
      <c r="D34" s="1151"/>
      <c r="E34" s="1152"/>
      <c r="F34" s="32">
        <v>13.99</v>
      </c>
      <c r="G34" s="33">
        <v>13.97</v>
      </c>
      <c r="H34" s="33">
        <v>13.59</v>
      </c>
      <c r="I34" s="33">
        <v>24.44</v>
      </c>
      <c r="J34" s="34">
        <v>20.2</v>
      </c>
      <c r="K34" s="22"/>
      <c r="L34" s="22"/>
      <c r="M34" s="22"/>
      <c r="N34" s="22"/>
      <c r="O34" s="22"/>
      <c r="P34" s="22"/>
    </row>
    <row r="35" spans="1:16" ht="39" customHeight="1" x14ac:dyDescent="0.15">
      <c r="A35" s="22"/>
      <c r="B35" s="35"/>
      <c r="C35" s="1145" t="s">
        <v>532</v>
      </c>
      <c r="D35" s="1146"/>
      <c r="E35" s="1147"/>
      <c r="F35" s="36">
        <v>0.62</v>
      </c>
      <c r="G35" s="37">
        <v>0.7</v>
      </c>
      <c r="H35" s="37">
        <v>1.38</v>
      </c>
      <c r="I35" s="37">
        <v>2.34</v>
      </c>
      <c r="J35" s="38">
        <v>1.71</v>
      </c>
      <c r="K35" s="22"/>
      <c r="L35" s="22"/>
      <c r="M35" s="22"/>
      <c r="N35" s="22"/>
      <c r="O35" s="22"/>
      <c r="P35" s="22"/>
    </row>
    <row r="36" spans="1:16" ht="39" customHeight="1" x14ac:dyDescent="0.15">
      <c r="A36" s="22"/>
      <c r="B36" s="35"/>
      <c r="C36" s="1145" t="s">
        <v>533</v>
      </c>
      <c r="D36" s="1146"/>
      <c r="E36" s="1147"/>
      <c r="F36" s="36">
        <v>0.76</v>
      </c>
      <c r="G36" s="37">
        <v>1.59</v>
      </c>
      <c r="H36" s="37">
        <v>1.56</v>
      </c>
      <c r="I36" s="37">
        <v>1.42</v>
      </c>
      <c r="J36" s="38">
        <v>1.61</v>
      </c>
      <c r="K36" s="22"/>
      <c r="L36" s="22"/>
      <c r="M36" s="22"/>
      <c r="N36" s="22"/>
      <c r="O36" s="22"/>
      <c r="P36" s="22"/>
    </row>
    <row r="37" spans="1:16" ht="39" customHeight="1" x14ac:dyDescent="0.15">
      <c r="A37" s="22"/>
      <c r="B37" s="35"/>
      <c r="C37" s="1145" t="s">
        <v>534</v>
      </c>
      <c r="D37" s="1146"/>
      <c r="E37" s="1147"/>
      <c r="F37" s="36">
        <v>0.64</v>
      </c>
      <c r="G37" s="37">
        <v>0.1</v>
      </c>
      <c r="H37" s="37">
        <v>0.35</v>
      </c>
      <c r="I37" s="37">
        <v>0.49</v>
      </c>
      <c r="J37" s="38">
        <v>0.35</v>
      </c>
      <c r="K37" s="22"/>
      <c r="L37" s="22"/>
      <c r="M37" s="22"/>
      <c r="N37" s="22"/>
      <c r="O37" s="22"/>
      <c r="P37" s="22"/>
    </row>
    <row r="38" spans="1:16" ht="39" customHeight="1" x14ac:dyDescent="0.15">
      <c r="A38" s="22"/>
      <c r="B38" s="35"/>
      <c r="C38" s="1145" t="s">
        <v>535</v>
      </c>
      <c r="D38" s="1146"/>
      <c r="E38" s="1147"/>
      <c r="F38" s="36">
        <v>0.12</v>
      </c>
      <c r="G38" s="37">
        <v>0.17</v>
      </c>
      <c r="H38" s="37">
        <v>0.19</v>
      </c>
      <c r="I38" s="37">
        <v>0.26</v>
      </c>
      <c r="J38" s="38">
        <v>0.1</v>
      </c>
      <c r="K38" s="22"/>
      <c r="L38" s="22"/>
      <c r="M38" s="22"/>
      <c r="N38" s="22"/>
      <c r="O38" s="22"/>
      <c r="P38" s="22"/>
    </row>
    <row r="39" spans="1:16" ht="39" customHeight="1" x14ac:dyDescent="0.15">
      <c r="A39" s="22"/>
      <c r="B39" s="35"/>
      <c r="C39" s="1145" t="s">
        <v>536</v>
      </c>
      <c r="D39" s="1146"/>
      <c r="E39" s="1147"/>
      <c r="F39" s="36">
        <v>0.19</v>
      </c>
      <c r="G39" s="37">
        <v>7.0000000000000007E-2</v>
      </c>
      <c r="H39" s="37">
        <v>0.2</v>
      </c>
      <c r="I39" s="37">
        <v>0.48</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538</v>
      </c>
      <c r="D43" s="1149"/>
      <c r="E43" s="1150"/>
      <c r="F43" s="41" t="s">
        <v>484</v>
      </c>
      <c r="G43" s="42" t="s">
        <v>484</v>
      </c>
      <c r="H43" s="42" t="s">
        <v>484</v>
      </c>
      <c r="I43" s="42" t="s">
        <v>484</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7ouLjV6gQXWB+8+ARC9V+mOhyWc3beW4JY5a/LYc4ZRo+OMNJmhNUMT0B0cUZLs4sqwMP73yaZh7LzyiDDxYQ==" saltValue="Sbf8wsmTY2bj1MjeHQMO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8" zoomScaleNormal="6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201</v>
      </c>
      <c r="L45" s="60">
        <v>219</v>
      </c>
      <c r="M45" s="60">
        <v>233</v>
      </c>
      <c r="N45" s="60">
        <v>300</v>
      </c>
      <c r="O45" s="61">
        <v>376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121</v>
      </c>
      <c r="L48" s="64">
        <v>112</v>
      </c>
      <c r="M48" s="64">
        <v>103</v>
      </c>
      <c r="N48" s="64">
        <v>124</v>
      </c>
      <c r="O48" s="65">
        <v>122</v>
      </c>
      <c r="P48" s="48"/>
      <c r="Q48" s="48"/>
      <c r="R48" s="48"/>
      <c r="S48" s="48"/>
      <c r="T48" s="48"/>
      <c r="U48" s="48"/>
    </row>
    <row r="49" spans="1:21" ht="30.75" customHeight="1" x14ac:dyDescent="0.15">
      <c r="A49" s="48"/>
      <c r="B49" s="1178"/>
      <c r="C49" s="1179"/>
      <c r="D49" s="62"/>
      <c r="E49" s="1155" t="s">
        <v>14</v>
      </c>
      <c r="F49" s="1155"/>
      <c r="G49" s="1155"/>
      <c r="H49" s="1155"/>
      <c r="I49" s="1155"/>
      <c r="J49" s="1156"/>
      <c r="K49" s="63">
        <v>7</v>
      </c>
      <c r="L49" s="64">
        <v>8</v>
      </c>
      <c r="M49" s="64">
        <v>9</v>
      </c>
      <c r="N49" s="64">
        <v>9</v>
      </c>
      <c r="O49" s="65">
        <v>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197</v>
      </c>
      <c r="L52" s="64">
        <v>199</v>
      </c>
      <c r="M52" s="64">
        <v>204</v>
      </c>
      <c r="N52" s="64">
        <v>205</v>
      </c>
      <c r="O52" s="65">
        <v>192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132</v>
      </c>
      <c r="L53" s="69">
        <v>140</v>
      </c>
      <c r="M53" s="69">
        <v>141</v>
      </c>
      <c r="N53" s="69">
        <v>228</v>
      </c>
      <c r="O53" s="70">
        <v>315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qLuP17KV7igYv2L9cAbA09QcG3+ss7dU8buuhw1X2ahPnTd7QZPUx558wLCs/MZg9VAf+1ftwrdrCd6dDgklg==" saltValue="2wj6/mp/4txS2c2GeI6J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2158</v>
      </c>
      <c r="J41" s="356">
        <v>2147</v>
      </c>
      <c r="K41" s="356">
        <v>2627</v>
      </c>
      <c r="L41" s="356">
        <v>3556</v>
      </c>
      <c r="M41" s="357">
        <v>4796</v>
      </c>
    </row>
    <row r="42" spans="2:13" ht="27.75" customHeight="1" x14ac:dyDescent="0.15">
      <c r="B42" s="1186"/>
      <c r="C42" s="1187"/>
      <c r="D42" s="106"/>
      <c r="E42" s="1190" t="s">
        <v>32</v>
      </c>
      <c r="F42" s="1190"/>
      <c r="G42" s="1190"/>
      <c r="H42" s="1191"/>
      <c r="I42" s="358" t="s">
        <v>484</v>
      </c>
      <c r="J42" s="359" t="s">
        <v>484</v>
      </c>
      <c r="K42" s="359">
        <v>172</v>
      </c>
      <c r="L42" s="359">
        <v>172</v>
      </c>
      <c r="M42" s="360" t="s">
        <v>484</v>
      </c>
    </row>
    <row r="43" spans="2:13" ht="27.75" customHeight="1" x14ac:dyDescent="0.15">
      <c r="B43" s="1186"/>
      <c r="C43" s="1187"/>
      <c r="D43" s="106"/>
      <c r="E43" s="1190" t="s">
        <v>33</v>
      </c>
      <c r="F43" s="1190"/>
      <c r="G43" s="1190"/>
      <c r="H43" s="1191"/>
      <c r="I43" s="358">
        <v>1083</v>
      </c>
      <c r="J43" s="359">
        <v>1007</v>
      </c>
      <c r="K43" s="359">
        <v>869</v>
      </c>
      <c r="L43" s="359">
        <v>773</v>
      </c>
      <c r="M43" s="360">
        <v>736</v>
      </c>
    </row>
    <row r="44" spans="2:13" ht="27.75" customHeight="1" x14ac:dyDescent="0.15">
      <c r="B44" s="1186"/>
      <c r="C44" s="1187"/>
      <c r="D44" s="106"/>
      <c r="E44" s="1190" t="s">
        <v>34</v>
      </c>
      <c r="F44" s="1190"/>
      <c r="G44" s="1190"/>
      <c r="H44" s="1191"/>
      <c r="I44" s="358">
        <v>76</v>
      </c>
      <c r="J44" s="359">
        <v>68</v>
      </c>
      <c r="K44" s="359">
        <v>66</v>
      </c>
      <c r="L44" s="359">
        <v>58</v>
      </c>
      <c r="M44" s="360">
        <v>51</v>
      </c>
    </row>
    <row r="45" spans="2:13" ht="27.75" customHeight="1" x14ac:dyDescent="0.15">
      <c r="B45" s="1186"/>
      <c r="C45" s="1187"/>
      <c r="D45" s="106"/>
      <c r="E45" s="1190" t="s">
        <v>35</v>
      </c>
      <c r="F45" s="1190"/>
      <c r="G45" s="1190"/>
      <c r="H45" s="1191"/>
      <c r="I45" s="358">
        <v>507</v>
      </c>
      <c r="J45" s="359">
        <v>419</v>
      </c>
      <c r="K45" s="359">
        <v>429</v>
      </c>
      <c r="L45" s="359">
        <v>439</v>
      </c>
      <c r="M45" s="360">
        <v>428</v>
      </c>
    </row>
    <row r="46" spans="2:13" ht="27.75" customHeight="1" x14ac:dyDescent="0.15">
      <c r="B46" s="1186"/>
      <c r="C46" s="1187"/>
      <c r="D46" s="107"/>
      <c r="E46" s="1190" t="s">
        <v>36</v>
      </c>
      <c r="F46" s="1190"/>
      <c r="G46" s="1190"/>
      <c r="H46" s="1191"/>
      <c r="I46" s="358">
        <v>3</v>
      </c>
      <c r="J46" s="359">
        <v>33</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1342</v>
      </c>
      <c r="J50" s="359">
        <v>1403</v>
      </c>
      <c r="K50" s="359">
        <v>1503</v>
      </c>
      <c r="L50" s="359">
        <v>1306</v>
      </c>
      <c r="M50" s="360">
        <v>1174</v>
      </c>
    </row>
    <row r="51" spans="2:13" ht="27.75" customHeight="1" x14ac:dyDescent="0.15">
      <c r="B51" s="1186"/>
      <c r="C51" s="1187"/>
      <c r="D51" s="106"/>
      <c r="E51" s="1190" t="s">
        <v>42</v>
      </c>
      <c r="F51" s="1190"/>
      <c r="G51" s="1190"/>
      <c r="H51" s="1191"/>
      <c r="I51" s="358" t="s">
        <v>484</v>
      </c>
      <c r="J51" s="359" t="s">
        <v>484</v>
      </c>
      <c r="K51" s="359" t="s">
        <v>484</v>
      </c>
      <c r="L51" s="359" t="s">
        <v>484</v>
      </c>
      <c r="M51" s="360" t="s">
        <v>484</v>
      </c>
    </row>
    <row r="52" spans="2:13" ht="27.75" customHeight="1" x14ac:dyDescent="0.15">
      <c r="B52" s="1188"/>
      <c r="C52" s="1189"/>
      <c r="D52" s="106"/>
      <c r="E52" s="1190" t="s">
        <v>43</v>
      </c>
      <c r="F52" s="1190"/>
      <c r="G52" s="1190"/>
      <c r="H52" s="1191"/>
      <c r="I52" s="358">
        <v>2113</v>
      </c>
      <c r="J52" s="359">
        <v>2037</v>
      </c>
      <c r="K52" s="359">
        <v>2108</v>
      </c>
      <c r="L52" s="359">
        <v>2116</v>
      </c>
      <c r="M52" s="360">
        <v>2346</v>
      </c>
    </row>
    <row r="53" spans="2:13" ht="27.75" customHeight="1" thickBot="1" x14ac:dyDescent="0.2">
      <c r="B53" s="1192" t="s">
        <v>19</v>
      </c>
      <c r="C53" s="1193"/>
      <c r="D53" s="110"/>
      <c r="E53" s="1194" t="s">
        <v>44</v>
      </c>
      <c r="F53" s="1194"/>
      <c r="G53" s="1194"/>
      <c r="H53" s="1195"/>
      <c r="I53" s="361">
        <v>373</v>
      </c>
      <c r="J53" s="362">
        <v>233</v>
      </c>
      <c r="K53" s="362">
        <v>551</v>
      </c>
      <c r="L53" s="362">
        <v>1576</v>
      </c>
      <c r="M53" s="363">
        <v>2491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Cq4+mc5ftgirka2RdIkWc8g5XfTFvmuUBal8ltHnXkKcN4cbUcho/5FIqeeaq6zuwJjAHO2W5yTVS5+JfJKJg==" saltValue="KHz6t8IpO1NzV9X0EnZB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765</v>
      </c>
      <c r="G55" s="122">
        <v>570</v>
      </c>
      <c r="H55" s="123">
        <v>570</v>
      </c>
    </row>
    <row r="56" spans="2:8" ht="52.5" customHeight="1" x14ac:dyDescent="0.15">
      <c r="B56" s="124"/>
      <c r="C56" s="1213" t="s">
        <v>47</v>
      </c>
      <c r="D56" s="1213"/>
      <c r="E56" s="1214"/>
      <c r="F56" s="125">
        <v>12</v>
      </c>
      <c r="G56" s="125">
        <v>13</v>
      </c>
      <c r="H56" s="126">
        <v>14</v>
      </c>
    </row>
    <row r="57" spans="2:8" ht="53.25" customHeight="1" x14ac:dyDescent="0.15">
      <c r="B57" s="124"/>
      <c r="C57" s="1215" t="s">
        <v>48</v>
      </c>
      <c r="D57" s="1215"/>
      <c r="E57" s="1216"/>
      <c r="F57" s="127">
        <v>616</v>
      </c>
      <c r="G57" s="127">
        <v>594</v>
      </c>
      <c r="H57" s="128">
        <v>435</v>
      </c>
    </row>
    <row r="58" spans="2:8" ht="45.75" customHeight="1" x14ac:dyDescent="0.15">
      <c r="B58" s="129"/>
      <c r="C58" s="1203" t="s">
        <v>544</v>
      </c>
      <c r="D58" s="1204"/>
      <c r="E58" s="1205"/>
      <c r="F58" s="130">
        <v>181</v>
      </c>
      <c r="G58" s="130">
        <v>213</v>
      </c>
      <c r="H58" s="131">
        <v>279</v>
      </c>
    </row>
    <row r="59" spans="2:8" ht="45.75" customHeight="1" x14ac:dyDescent="0.15">
      <c r="B59" s="129"/>
      <c r="C59" s="1203" t="s">
        <v>545</v>
      </c>
      <c r="D59" s="1204"/>
      <c r="E59" s="1205"/>
      <c r="F59" s="130">
        <v>48</v>
      </c>
      <c r="G59" s="130">
        <v>49</v>
      </c>
      <c r="H59" s="131">
        <v>50</v>
      </c>
    </row>
    <row r="60" spans="2:8" ht="45.75" customHeight="1" x14ac:dyDescent="0.15">
      <c r="B60" s="129"/>
      <c r="C60" s="1203" t="s">
        <v>546</v>
      </c>
      <c r="D60" s="1204"/>
      <c r="E60" s="1205"/>
      <c r="F60" s="130">
        <v>35</v>
      </c>
      <c r="G60" s="130">
        <v>35</v>
      </c>
      <c r="H60" s="131">
        <v>35</v>
      </c>
    </row>
    <row r="61" spans="2:8" ht="45.75" customHeight="1" x14ac:dyDescent="0.15">
      <c r="B61" s="129"/>
      <c r="C61" s="1203" t="s">
        <v>547</v>
      </c>
      <c r="D61" s="1204"/>
      <c r="E61" s="1205"/>
      <c r="F61" s="130">
        <v>21</v>
      </c>
      <c r="G61" s="130">
        <v>0</v>
      </c>
      <c r="H61" s="131">
        <v>14</v>
      </c>
    </row>
    <row r="62" spans="2:8" ht="45.75" customHeight="1" thickBot="1" x14ac:dyDescent="0.2">
      <c r="B62" s="132"/>
      <c r="C62" s="1206" t="s">
        <v>548</v>
      </c>
      <c r="D62" s="1207"/>
      <c r="E62" s="1208"/>
      <c r="F62" s="133">
        <v>10</v>
      </c>
      <c r="G62" s="133">
        <v>10</v>
      </c>
      <c r="H62" s="134">
        <v>10</v>
      </c>
    </row>
    <row r="63" spans="2:8" ht="52.5" customHeight="1" thickBot="1" x14ac:dyDescent="0.2">
      <c r="B63" s="135"/>
      <c r="C63" s="1209" t="s">
        <v>49</v>
      </c>
      <c r="D63" s="1209"/>
      <c r="E63" s="1210"/>
      <c r="F63" s="136">
        <v>1394</v>
      </c>
      <c r="G63" s="136">
        <v>1177</v>
      </c>
      <c r="H63" s="137">
        <v>1019</v>
      </c>
    </row>
    <row r="64" spans="2:8" x14ac:dyDescent="0.15"/>
  </sheetData>
  <sheetProtection algorithmName="SHA-512" hashValue="lynfdM8WnZ0N6GW2Seu7Sieq7YoR9eIsixiIjhyS04C7nsvCESJymPvrHcq//JMeHiTSmJqFkenYKSRmm7vZdg==" saltValue="hBOkNlXE/DqdS5rPdCGS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242893</v>
      </c>
      <c r="E3" s="156"/>
      <c r="F3" s="157">
        <v>268375</v>
      </c>
      <c r="G3" s="158"/>
      <c r="H3" s="159"/>
    </row>
    <row r="4" spans="1:8" x14ac:dyDescent="0.15">
      <c r="A4" s="160"/>
      <c r="B4" s="161"/>
      <c r="C4" s="162"/>
      <c r="D4" s="163">
        <v>70953</v>
      </c>
      <c r="E4" s="164"/>
      <c r="F4" s="165">
        <v>119602</v>
      </c>
      <c r="G4" s="166"/>
      <c r="H4" s="167"/>
    </row>
    <row r="5" spans="1:8" x14ac:dyDescent="0.15">
      <c r="A5" s="148" t="s">
        <v>517</v>
      </c>
      <c r="B5" s="153"/>
      <c r="C5" s="154"/>
      <c r="D5" s="155">
        <v>190502</v>
      </c>
      <c r="E5" s="156"/>
      <c r="F5" s="157">
        <v>301035</v>
      </c>
      <c r="G5" s="158"/>
      <c r="H5" s="159"/>
    </row>
    <row r="6" spans="1:8" x14ac:dyDescent="0.15">
      <c r="A6" s="160"/>
      <c r="B6" s="161"/>
      <c r="C6" s="162"/>
      <c r="D6" s="163">
        <v>83136</v>
      </c>
      <c r="E6" s="164"/>
      <c r="F6" s="165">
        <v>154376</v>
      </c>
      <c r="G6" s="166"/>
      <c r="H6" s="167"/>
    </row>
    <row r="7" spans="1:8" x14ac:dyDescent="0.15">
      <c r="A7" s="148" t="s">
        <v>518</v>
      </c>
      <c r="B7" s="153"/>
      <c r="C7" s="154"/>
      <c r="D7" s="155">
        <v>353384</v>
      </c>
      <c r="E7" s="156"/>
      <c r="F7" s="157">
        <v>277467</v>
      </c>
      <c r="G7" s="158"/>
      <c r="H7" s="159"/>
    </row>
    <row r="8" spans="1:8" x14ac:dyDescent="0.15">
      <c r="A8" s="160"/>
      <c r="B8" s="161"/>
      <c r="C8" s="162"/>
      <c r="D8" s="163">
        <v>221863</v>
      </c>
      <c r="E8" s="164"/>
      <c r="F8" s="165">
        <v>128378</v>
      </c>
      <c r="G8" s="166"/>
      <c r="H8" s="167"/>
    </row>
    <row r="9" spans="1:8" x14ac:dyDescent="0.15">
      <c r="A9" s="148" t="s">
        <v>519</v>
      </c>
      <c r="B9" s="153"/>
      <c r="C9" s="154"/>
      <c r="D9" s="155">
        <v>660004</v>
      </c>
      <c r="E9" s="156"/>
      <c r="F9" s="157">
        <v>282256</v>
      </c>
      <c r="G9" s="158"/>
      <c r="H9" s="159"/>
    </row>
    <row r="10" spans="1:8" x14ac:dyDescent="0.15">
      <c r="A10" s="160"/>
      <c r="B10" s="161"/>
      <c r="C10" s="162"/>
      <c r="D10" s="163">
        <v>537823</v>
      </c>
      <c r="E10" s="164"/>
      <c r="F10" s="165">
        <v>145453</v>
      </c>
      <c r="G10" s="166"/>
      <c r="H10" s="167"/>
    </row>
    <row r="11" spans="1:8" x14ac:dyDescent="0.15">
      <c r="A11" s="148" t="s">
        <v>520</v>
      </c>
      <c r="B11" s="153"/>
      <c r="C11" s="154"/>
      <c r="D11" s="155">
        <v>819516</v>
      </c>
      <c r="E11" s="156"/>
      <c r="F11" s="157">
        <v>295341</v>
      </c>
      <c r="G11" s="158"/>
      <c r="H11" s="159"/>
    </row>
    <row r="12" spans="1:8" x14ac:dyDescent="0.15">
      <c r="A12" s="160"/>
      <c r="B12" s="161"/>
      <c r="C12" s="168"/>
      <c r="D12" s="163">
        <v>631938</v>
      </c>
      <c r="E12" s="164"/>
      <c r="F12" s="165">
        <v>137402</v>
      </c>
      <c r="G12" s="166"/>
      <c r="H12" s="167"/>
    </row>
    <row r="13" spans="1:8" x14ac:dyDescent="0.15">
      <c r="A13" s="148"/>
      <c r="B13" s="153"/>
      <c r="C13" s="169"/>
      <c r="D13" s="170">
        <v>453260</v>
      </c>
      <c r="E13" s="171"/>
      <c r="F13" s="172">
        <v>284895</v>
      </c>
      <c r="G13" s="173"/>
      <c r="H13" s="159"/>
    </row>
    <row r="14" spans="1:8" x14ac:dyDescent="0.15">
      <c r="A14" s="160"/>
      <c r="B14" s="161"/>
      <c r="C14" s="162"/>
      <c r="D14" s="163">
        <v>309143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13.99</v>
      </c>
      <c r="C19" s="174">
        <f>ROUND(VALUE(SUBSTITUTE(実質収支比率等に係る経年分析!G$48,"▲","-")),2)</f>
        <v>13.98</v>
      </c>
      <c r="D19" s="174">
        <f>ROUND(VALUE(SUBSTITUTE(実質収支比率等に係る経年分析!H$48,"▲","-")),2)</f>
        <v>13.6</v>
      </c>
      <c r="E19" s="174">
        <f>ROUND(VALUE(SUBSTITUTE(実質収支比率等に係る経年分析!I$48,"▲","-")),2)</f>
        <v>24.44</v>
      </c>
      <c r="F19" s="174">
        <f>ROUND(VALUE(SUBSTITUTE(実質収支比率等に係る経年分析!J$48,"▲","-")),2)</f>
        <v>20.21</v>
      </c>
    </row>
    <row r="20" spans="1:11" x14ac:dyDescent="0.15">
      <c r="A20" s="174" t="s">
        <v>53</v>
      </c>
      <c r="B20" s="174">
        <f>ROUND(VALUE(SUBSTITUTE(実質収支比率等に係る経年分析!F$47,"▲","-")),2)</f>
        <v>28.17</v>
      </c>
      <c r="C20" s="174">
        <f>ROUND(VALUE(SUBSTITUTE(実質収支比率等に係る経年分析!G$47,"▲","-")),2)</f>
        <v>35.380000000000003</v>
      </c>
      <c r="D20" s="174">
        <f>ROUND(VALUE(SUBSTITUTE(実質収支比率等に係る経年分析!H$47,"▲","-")),2)</f>
        <v>38.49</v>
      </c>
      <c r="E20" s="174">
        <f>ROUND(VALUE(SUBSTITUTE(実質収支比率等に係る経年分析!I$47,"▲","-")),2)</f>
        <v>29.68</v>
      </c>
      <c r="F20" s="174">
        <f>ROUND(VALUE(SUBSTITUTE(実質収支比率等に係る経年分析!J$47,"▲","-")),2)</f>
        <v>29.59</v>
      </c>
    </row>
    <row r="21" spans="1:11" x14ac:dyDescent="0.15">
      <c r="A21" s="174" t="s">
        <v>54</v>
      </c>
      <c r="B21" s="174">
        <f>IF(ISNUMBER(VALUE(SUBSTITUTE(実質収支比率等に係る経年分析!F$49,"▲","-"))),ROUND(VALUE(SUBSTITUTE(実質収支比率等に係る経年分析!F$49,"▲","-")),2),NA())</f>
        <v>-6.5</v>
      </c>
      <c r="C21" s="174">
        <f>IF(ISNUMBER(VALUE(SUBSTITUTE(実質収支比率等に係る経年分析!G$49,"▲","-"))),ROUND(VALUE(SUBSTITUTE(実質収支比率等に係る経年分析!G$49,"▲","-")),2),NA())</f>
        <v>2.62</v>
      </c>
      <c r="D21" s="174">
        <f>IF(ISNUMBER(VALUE(SUBSTITUTE(実質収支比率等に係る経年分析!H$49,"▲","-"))),ROUND(VALUE(SUBSTITUTE(実質収支比率等に係る経年分析!H$49,"▲","-")),2),NA())</f>
        <v>0.91</v>
      </c>
      <c r="E21" s="174">
        <f>IF(ISNUMBER(VALUE(SUBSTITUTE(実質収支比率等に係る経年分析!I$49,"▲","-"))),ROUND(VALUE(SUBSTITUTE(実質収支比率等に係る経年分析!I$49,"▲","-")),2),NA())</f>
        <v>-6.91</v>
      </c>
      <c r="F21" s="174">
        <f>IF(ISNUMBER(VALUE(SUBSTITUTE(実質収支比率等に係る経年分析!J$49,"▲","-"))),ROUND(VALUE(SUBSTITUTE(実質収支比率等に係る経年分析!J$49,"▲","-")),2),NA())</f>
        <v>-19.73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0.35</v>
      </c>
    </row>
    <row r="34" spans="1:16" x14ac:dyDescent="0.15">
      <c r="A34" s="175" t="str">
        <f>IF(連結実質赤字比率に係る赤字・黒字の構成分析!C$36="",NA(),連結実質赤字比率に係る赤字・黒字の構成分析!C$36)</f>
        <v>国民健康保険事業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15">
      <c r="A35" s="175" t="str">
        <f>IF(連結実質赤字比率に係る赤字・黒字の構成分析!C$35="",NA(),連結実質赤字比率に係る赤字・黒字の構成分析!C$35)</f>
        <v>介護保険事業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197</v>
      </c>
      <c r="E42" s="176"/>
      <c r="F42" s="176"/>
      <c r="G42" s="176">
        <f>'実質公債費比率（分子）の構造'!L$52</f>
        <v>199</v>
      </c>
      <c r="H42" s="176"/>
      <c r="I42" s="176"/>
      <c r="J42" s="176">
        <f>'実質公債費比率（分子）の構造'!M$52</f>
        <v>204</v>
      </c>
      <c r="K42" s="176"/>
      <c r="L42" s="176"/>
      <c r="M42" s="176">
        <f>'実質公債費比率（分子）の構造'!N$52</f>
        <v>205</v>
      </c>
      <c r="N42" s="176"/>
      <c r="O42" s="176"/>
      <c r="P42" s="176">
        <f>'実質公債費比率（分子）の構造'!O$52</f>
        <v>192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v>
      </c>
      <c r="C45" s="176"/>
      <c r="D45" s="176"/>
      <c r="E45" s="176">
        <f>'実質公債費比率（分子）の構造'!L$49</f>
        <v>8</v>
      </c>
      <c r="F45" s="176"/>
      <c r="G45" s="176"/>
      <c r="H45" s="176">
        <f>'実質公債費比率（分子）の構造'!M$49</f>
        <v>9</v>
      </c>
      <c r="I45" s="176"/>
      <c r="J45" s="176"/>
      <c r="K45" s="176">
        <f>'実質公債費比率（分子）の構造'!N$49</f>
        <v>9</v>
      </c>
      <c r="L45" s="176"/>
      <c r="M45" s="176"/>
      <c r="N45" s="176">
        <f>'実質公債費比率（分子）の構造'!O$49</f>
        <v>9</v>
      </c>
      <c r="O45" s="176"/>
      <c r="P45" s="176"/>
    </row>
    <row r="46" spans="1:16" x14ac:dyDescent="0.15">
      <c r="A46" s="176" t="s">
        <v>64</v>
      </c>
      <c r="B46" s="176">
        <f>'実質公債費比率（分子）の構造'!K$48</f>
        <v>121</v>
      </c>
      <c r="C46" s="176"/>
      <c r="D46" s="176"/>
      <c r="E46" s="176">
        <f>'実質公債費比率（分子）の構造'!L$48</f>
        <v>112</v>
      </c>
      <c r="F46" s="176"/>
      <c r="G46" s="176"/>
      <c r="H46" s="176">
        <f>'実質公債費比率（分子）の構造'!M$48</f>
        <v>103</v>
      </c>
      <c r="I46" s="176"/>
      <c r="J46" s="176"/>
      <c r="K46" s="176">
        <f>'実質公債費比率（分子）の構造'!N$48</f>
        <v>124</v>
      </c>
      <c r="L46" s="176"/>
      <c r="M46" s="176"/>
      <c r="N46" s="176">
        <f>'実質公債費比率（分子）の構造'!O$48</f>
        <v>122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201</v>
      </c>
      <c r="C49" s="176"/>
      <c r="D49" s="176"/>
      <c r="E49" s="176">
        <f>'実質公債費比率（分子）の構造'!L$45</f>
        <v>219</v>
      </c>
      <c r="F49" s="176"/>
      <c r="G49" s="176"/>
      <c r="H49" s="176">
        <f>'実質公債費比率（分子）の構造'!M$45</f>
        <v>233</v>
      </c>
      <c r="I49" s="176"/>
      <c r="J49" s="176"/>
      <c r="K49" s="176">
        <f>'実質公債費比率（分子）の構造'!N$45</f>
        <v>300</v>
      </c>
      <c r="L49" s="176"/>
      <c r="M49" s="176"/>
      <c r="N49" s="176">
        <f>'実質公債費比率（分子）の構造'!O$45</f>
        <v>376</v>
      </c>
      <c r="O49" s="176"/>
      <c r="P49" s="176"/>
    </row>
    <row r="50" spans="1:16" x14ac:dyDescent="0.15">
      <c r="A50" s="176" t="s">
        <v>67</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141</v>
      </c>
      <c r="J50" s="176" t="e">
        <f>NA()</f>
        <v>#N/A</v>
      </c>
      <c r="K50" s="176" t="e">
        <f>NA()</f>
        <v>#N/A</v>
      </c>
      <c r="L50" s="176">
        <f>IF(ISNUMBER('実質公債費比率（分子）の構造'!N$53),'実質公債費比率（分子）の構造'!N$53,NA())</f>
        <v>228</v>
      </c>
      <c r="M50" s="176" t="e">
        <f>NA()</f>
        <v>#N/A</v>
      </c>
      <c r="N50" s="176" t="e">
        <f>NA()</f>
        <v>#N/A</v>
      </c>
      <c r="O50" s="176">
        <f>IF(ISNUMBER('実質公債費比率（分子）の構造'!O$53),'実質公債費比率（分子）の構造'!O$53,NA())</f>
        <v>315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2113</v>
      </c>
      <c r="E56" s="175"/>
      <c r="F56" s="175"/>
      <c r="G56" s="175">
        <f>'将来負担比率（分子）の構造'!J$52</f>
        <v>2037</v>
      </c>
      <c r="H56" s="175"/>
      <c r="I56" s="175"/>
      <c r="J56" s="175">
        <f>'将来負担比率（分子）の構造'!K$52</f>
        <v>2108</v>
      </c>
      <c r="K56" s="175"/>
      <c r="L56" s="175"/>
      <c r="M56" s="175">
        <f>'将来負担比率（分子）の構造'!L$52</f>
        <v>2116</v>
      </c>
      <c r="N56" s="175"/>
      <c r="O56" s="175"/>
      <c r="P56" s="175">
        <f>'将来負担比率（分子）の構造'!M$52</f>
        <v>2346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1342</v>
      </c>
      <c r="E58" s="175"/>
      <c r="F58" s="175"/>
      <c r="G58" s="175">
        <f>'将来負担比率（分子）の構造'!J$50</f>
        <v>1403</v>
      </c>
      <c r="H58" s="175"/>
      <c r="I58" s="175"/>
      <c r="J58" s="175">
        <f>'将来負担比率（分子）の構造'!K$50</f>
        <v>1503</v>
      </c>
      <c r="K58" s="175"/>
      <c r="L58" s="175"/>
      <c r="M58" s="175">
        <f>'将来負担比率（分子）の構造'!L$50</f>
        <v>1306</v>
      </c>
      <c r="N58" s="175"/>
      <c r="O58" s="175"/>
      <c r="P58" s="175">
        <f>'将来負担比率（分子）の構造'!M$50</f>
        <v>1174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3</v>
      </c>
      <c r="C61" s="175"/>
      <c r="D61" s="175"/>
      <c r="E61" s="175">
        <f>'将来負担比率（分子）の構造'!J$46</f>
        <v>33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507</v>
      </c>
      <c r="C62" s="175"/>
      <c r="D62" s="175"/>
      <c r="E62" s="175">
        <f>'将来負担比率（分子）の構造'!J$45</f>
        <v>419</v>
      </c>
      <c r="F62" s="175"/>
      <c r="G62" s="175"/>
      <c r="H62" s="175">
        <f>'将来負担比率（分子）の構造'!K$45</f>
        <v>429</v>
      </c>
      <c r="I62" s="175"/>
      <c r="J62" s="175"/>
      <c r="K62" s="175">
        <f>'将来負担比率（分子）の構造'!L$45</f>
        <v>439</v>
      </c>
      <c r="L62" s="175"/>
      <c r="M62" s="175"/>
      <c r="N62" s="175">
        <f>'将来負担比率（分子）の構造'!M$45</f>
        <v>428</v>
      </c>
      <c r="O62" s="175"/>
      <c r="P62" s="175"/>
    </row>
    <row r="63" spans="1:16" x14ac:dyDescent="0.15">
      <c r="A63" s="175" t="s">
        <v>34</v>
      </c>
      <c r="B63" s="175">
        <f>'将来負担比率（分子）の構造'!I$44</f>
        <v>76</v>
      </c>
      <c r="C63" s="175"/>
      <c r="D63" s="175"/>
      <c r="E63" s="175">
        <f>'将来負担比率（分子）の構造'!J$44</f>
        <v>68</v>
      </c>
      <c r="F63" s="175"/>
      <c r="G63" s="175"/>
      <c r="H63" s="175">
        <f>'将来負担比率（分子）の構造'!K$44</f>
        <v>66</v>
      </c>
      <c r="I63" s="175"/>
      <c r="J63" s="175"/>
      <c r="K63" s="175">
        <f>'将来負担比率（分子）の構造'!L$44</f>
        <v>58</v>
      </c>
      <c r="L63" s="175"/>
      <c r="M63" s="175"/>
      <c r="N63" s="175">
        <f>'将来負担比率（分子）の構造'!M$44</f>
        <v>51</v>
      </c>
      <c r="O63" s="175"/>
      <c r="P63" s="175"/>
    </row>
    <row r="64" spans="1:16" x14ac:dyDescent="0.15">
      <c r="A64" s="175" t="s">
        <v>33</v>
      </c>
      <c r="B64" s="175">
        <f>'将来負担比率（分子）の構造'!I$43</f>
        <v>1083</v>
      </c>
      <c r="C64" s="175"/>
      <c r="D64" s="175"/>
      <c r="E64" s="175">
        <f>'将来負担比率（分子）の構造'!J$43</f>
        <v>1007</v>
      </c>
      <c r="F64" s="175"/>
      <c r="G64" s="175"/>
      <c r="H64" s="175">
        <f>'将来負担比率（分子）の構造'!K$43</f>
        <v>869</v>
      </c>
      <c r="I64" s="175"/>
      <c r="J64" s="175"/>
      <c r="K64" s="175">
        <f>'将来負担比率（分子）の構造'!L$43</f>
        <v>773</v>
      </c>
      <c r="L64" s="175"/>
      <c r="M64" s="175"/>
      <c r="N64" s="175">
        <f>'将来負担比率（分子）の構造'!M$43</f>
        <v>736</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172</v>
      </c>
      <c r="I65" s="175"/>
      <c r="J65" s="175"/>
      <c r="K65" s="175">
        <f>'将来負担比率（分子）の構造'!L$42</f>
        <v>172</v>
      </c>
      <c r="L65" s="175"/>
      <c r="M65" s="175"/>
      <c r="N65" s="175" t="str">
        <f>'将来負担比率（分子）の構造'!M$42</f>
        <v>-</v>
      </c>
      <c r="O65" s="175"/>
      <c r="P65" s="175"/>
    </row>
    <row r="66" spans="1:16" x14ac:dyDescent="0.15">
      <c r="A66" s="175" t="s">
        <v>31</v>
      </c>
      <c r="B66" s="175">
        <f>'将来負担比率（分子）の構造'!I$41</f>
        <v>2158</v>
      </c>
      <c r="C66" s="175"/>
      <c r="D66" s="175"/>
      <c r="E66" s="175">
        <f>'将来負担比率（分子）の構造'!J$41</f>
        <v>2147</v>
      </c>
      <c r="F66" s="175"/>
      <c r="G66" s="175"/>
      <c r="H66" s="175">
        <f>'将来負担比率（分子）の構造'!K$41</f>
        <v>2627</v>
      </c>
      <c r="I66" s="175"/>
      <c r="J66" s="175"/>
      <c r="K66" s="175">
        <f>'将来負担比率（分子）の構造'!L$41</f>
        <v>3556</v>
      </c>
      <c r="L66" s="175"/>
      <c r="M66" s="175"/>
      <c r="N66" s="175">
        <f>'将来負担比率（分子）の構造'!M$41</f>
        <v>4796</v>
      </c>
      <c r="O66" s="175"/>
      <c r="P66" s="175"/>
    </row>
    <row r="67" spans="1:16" x14ac:dyDescent="0.15">
      <c r="A67" s="175" t="s">
        <v>71</v>
      </c>
      <c r="B67" s="175" t="e">
        <f>NA()</f>
        <v>#N/A</v>
      </c>
      <c r="C67" s="175">
        <f>IF(ISNUMBER('将来負担比率（分子）の構造'!I$53), IF('将来負担比率（分子）の構造'!I$53 &lt; 0, 0, '将来負担比率（分子）の構造'!I$53), NA())</f>
        <v>373</v>
      </c>
      <c r="D67" s="175" t="e">
        <f>NA()</f>
        <v>#N/A</v>
      </c>
      <c r="E67" s="175" t="e">
        <f>NA()</f>
        <v>#N/A</v>
      </c>
      <c r="F67" s="175">
        <f>IF(ISNUMBER('将来負担比率（分子）の構造'!J$53), IF('将来負担比率（分子）の構造'!J$53 &lt; 0, 0, '将来負担比率（分子）の構造'!J$53), NA())</f>
        <v>233</v>
      </c>
      <c r="G67" s="175" t="e">
        <f>NA()</f>
        <v>#N/A</v>
      </c>
      <c r="H67" s="175" t="e">
        <f>NA()</f>
        <v>#N/A</v>
      </c>
      <c r="I67" s="175">
        <f>IF(ISNUMBER('将来負担比率（分子）の構造'!K$53), IF('将来負担比率（分子）の構造'!K$53 &lt; 0, 0, '将来負担比率（分子）の構造'!K$53), NA())</f>
        <v>551</v>
      </c>
      <c r="J67" s="175" t="e">
        <f>NA()</f>
        <v>#N/A</v>
      </c>
      <c r="K67" s="175" t="e">
        <f>NA()</f>
        <v>#N/A</v>
      </c>
      <c r="L67" s="175">
        <f>IF(ISNUMBER('将来負担比率（分子）の構造'!L$53), IF('将来負担比率（分子）の構造'!L$53 &lt; 0, 0, '将来負担比率（分子）の構造'!L$53), NA())</f>
        <v>1576</v>
      </c>
      <c r="M67" s="175" t="e">
        <f>NA()</f>
        <v>#N/A</v>
      </c>
      <c r="N67" s="175" t="e">
        <f>NA()</f>
        <v>#N/A</v>
      </c>
      <c r="O67" s="175">
        <f>IF(ISNUMBER('将来負担比率（分子）の構造'!M$53), IF('将来負担比率（分子）の構造'!M$53 &lt; 0, 0, '将来負担比率（分子）の構造'!M$53), NA())</f>
        <v>2491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765</v>
      </c>
      <c r="C72" s="179">
        <f>基金残高に係る経年分析!G55</f>
        <v>570</v>
      </c>
      <c r="D72" s="179">
        <f>基金残高に係る経年分析!H55</f>
        <v>570</v>
      </c>
    </row>
    <row r="73" spans="1:16" x14ac:dyDescent="0.15">
      <c r="A73" s="178" t="s">
        <v>74</v>
      </c>
      <c r="B73" s="179">
        <f>基金残高に係る経年分析!F56</f>
        <v>12</v>
      </c>
      <c r="C73" s="179">
        <f>基金残高に係る経年分析!G56</f>
        <v>13</v>
      </c>
      <c r="D73" s="179">
        <f>基金残高に係る経年分析!H56</f>
        <v>14</v>
      </c>
    </row>
    <row r="74" spans="1:16" x14ac:dyDescent="0.15">
      <c r="A74" s="178" t="s">
        <v>75</v>
      </c>
      <c r="B74" s="179">
        <f>基金残高に係る経年分析!F57</f>
        <v>616</v>
      </c>
      <c r="C74" s="179">
        <f>基金残高に係る経年分析!G57</f>
        <v>594</v>
      </c>
      <c r="D74" s="179">
        <f>基金残高に係る経年分析!H57</f>
        <v>435</v>
      </c>
    </row>
  </sheetData>
  <sheetProtection algorithmName="SHA-512" hashValue="Rpt4YfxNX1q0ZOWrxN+DcMnLsFUDSdb7aGrdJlyEEZAX8gLHJYaYbDGpIGXZFayV474LirYkQaXg+Vxt/pGELQ==" saltValue="E/e9KXDUisxz56eKUC1Z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今井 彩音 </cp:lastModifiedBy>
  <cp:lastPrinted>2025-03-14T02:44:29Z</cp:lastPrinted>
  <dcterms:created xsi:type="dcterms:W3CDTF">2025-02-19T01:22:45Z</dcterms:created>
  <dcterms:modified xsi:type="dcterms:W3CDTF">2025-03-14T02:44:33Z</dcterms:modified>
  <cp:category/>
</cp:coreProperties>
</file>