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60\Downloads\"/>
    </mc:Choice>
  </mc:AlternateContent>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CO34" i="10" l="1"/>
  <c r="CO35" i="10" s="1"/>
  <c r="CO36" i="10" s="1"/>
</calcChain>
</file>

<file path=xl/sharedStrings.xml><?xml version="1.0" encoding="utf-8"?>
<sst xmlns="http://schemas.openxmlformats.org/spreadsheetml/2006/main" count="1088" uniqueCount="576">
  <si>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</si>
  <si>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</si>
  <si>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</si>
  <si>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</si>
  <si>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</si>
  <si>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</si>
  <si>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</si>
  <si>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</si>
  <si>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</si>
  <si>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</si>
  <si>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</si>
  <si>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</si>
  <si>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</si>
  <si>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</si>
  <si>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</si>
  <si>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</si>
  <si>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</si>
  <si>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</si>
  <si>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</si>
  <si>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</si>
  <si>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</si>
  <si>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</si>
  <si>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</si>
  <si>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</si>
  <si>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</si>
  <si>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</si>
  <si>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</si>
  <si>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</si>
  <si>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</si>
  <si>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</si>
  <si>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</si>
  <si>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</si>
  <si>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</si>
  <si>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</si>
  <si>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</si>
  <si>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</si>
  <si>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</si>
  <si>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</si>
  <si>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</si>
  <si>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</si>
  <si>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</si>
  <si>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</si>
  <si>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</si>
  <si>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</si>
  <si>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</si>
  <si>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</si>
  <si>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</si>
  <si>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</si>
  <si>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</si>
  <si>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</si>
  <si>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</si>
  <si>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</si>
  <si>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</si>
  <si>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</si>
  <si>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</si>
  <si>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</si>
  <si>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</si>
  <si>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</si>
  <si>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</si>
  <si>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</si>
  <si>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</si>
  <si>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</si>
  <si>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</si>
  <si>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</si>
  <si>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</si>
  <si>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</si>
  <si>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</si>
  <si>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</si>
  <si>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</si>
  <si>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</si>
  <si>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</si>
  <si>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</si>
  <si>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</si>
  <si>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</si>
  <si>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</si>
  <si>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</si>
  <si>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</si>
  <si>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</si>
  <si>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</si>
  <si>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</si>
  <si>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</si>
  <si>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</si>
  <si>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</si>
  <si>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</si>
  <si>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</si>
  <si>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</si>
  <si>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</si>
  <si>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</si>
  <si>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</si>
  <si>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</si>
  <si>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</si>
  <si>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</si>
  <si>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</si>
  <si>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</si>
  <si>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</si>
  <si>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</si>
  <si>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</si>
  <si>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</si>
  <si>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</si>
  <si>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</si>
  <si>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</si>
  <si>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</si>
  <si>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</si>
  <si>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</si>
  <si>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</si>
  <si>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</si>
  <si>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</si>
  <si>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</si>
  <si>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</si>
  <si>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</si>
  <si>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</si>
  <si>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</si>
  <si>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</si>
  <si>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</si>
  <si>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</si>
  <si>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</si>
  <si>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</si>
  <si>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</si>
  <si>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</si>
  <si>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</si>
  <si>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</si>
  <si>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</si>
  <si>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</si>
  <si>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</si>
  <si>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</si>
  <si>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</si>
  <si>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</si>
  <si>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</si>
  <si>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</si>
  <si>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</si>
  <si>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</si>
  <si>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</si>
  <si>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</si>
  <si>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</si>
  <si>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</si>
  <si>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</si>
  <si>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</si>
  <si>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</si>
  <si>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</si>
  <si>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</si>
  <si>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</si>
  <si>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</si>
  <si>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</si>
  <si>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</si>
  <si>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</si>
  <si>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</si>
  <si>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</si>
  <si>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</si>
  <si>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</si>
  <si>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</si>
  <si>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</si>
  <si>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</si>
  <si>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</si>
  <si>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</si>
  <si>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</si>
  <si>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</si>
  <si>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</si>
  <si>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</si>
  <si>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</si>
  <si>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</si>
  <si>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</si>
  <si>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</si>
  <si>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</si>
  <si>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</si>
  <si>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</si>
  <si>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</si>
  <si>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</si>
  <si>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</si>
  <si>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</si>
  <si>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</si>
  <si>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</si>
  <si>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</si>
  <si>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</si>
  <si>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</si>
  <si>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</si>
  <si>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</si>
  <si>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</si>
  <si>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</si>
  <si>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</si>
  <si>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</si>
  <si>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</si>
  <si>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</si>
  <si>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</si>
  <si>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</si>
  <si>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</si>
  <si>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</si>
  <si>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</si>
  <si>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</si>
  <si>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</si>
  <si>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</si>
  <si>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</si>
  <si>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</si>
  <si>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</si>
  <si>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</si>
  <si>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</si>
  <si>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</si>
  <si>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</si>
  <si>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</si>
  <si>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</si>
  <si>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</si>
  <si>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</si>
  <si>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</si>
  <si>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</si>
  <si>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</si>
  <si>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</si>
  <si>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</si>
  <si>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</si>
  <si>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</si>
  <si>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</si>
  <si>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群馬県川場村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</si>
  <si>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</si>
  <si>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</si>
  <si>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</si>
  <si>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</si>
  <si>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</si>
  <si>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</si>
  <si>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</si>
  <si>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</si>
  <si>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</si>
  <si>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</si>
  <si>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</si>
  <si>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</si>
  <si>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</si>
  <si>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</si>
  <si>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</si>
  <si>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</si>
  <si>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</si>
  <si>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</si>
  <si>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</si>
  <si>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</si>
  <si>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</si>
  <si>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</si>
  <si>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</si>
  <si>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</si>
  <si>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</si>
  <si>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</si>
  <si>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</si>
  <si>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</si>
  <si>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</si>
  <si>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</si>
  <si>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</si>
  <si>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</si>
  <si>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</si>
  <si>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</si>
  <si>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</si>
  <si>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</si>
  <si>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</si>
  <si>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</si>
  <si>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</si>
  <si>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</si>
  <si>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</si>
  <si>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</si>
  <si>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</si>
  <si>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</si>
  <si>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</si>
  <si>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</si>
  <si>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</si>
  <si>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</si>
  <si>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</si>
  <si>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</si>
  <si>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</si>
  <si>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</si>
  <si>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</si>
  <si>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</si>
  <si>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</si>
  <si>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</si>
  <si>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</si>
  <si>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</si>
  <si>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</si>
  <si>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</si>
  <si>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</si>
  <si>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</si>
  <si>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</si>
  <si>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</si>
  <si>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</si>
  <si>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</si>
  <si>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</si>
  <si>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</si>
  <si>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</si>
  <si>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</si>
  <si>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</si>
  <si>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</si>
  <si>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</si>
  <si>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</si>
  <si>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</si>
  <si>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</si>
  <si>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</si>
  <si>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</si>
  <si>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</si>
  <si>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</si>
  <si>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</si>
  <si>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</si>
  <si>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</si>
  <si>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</si>
  <si>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</si>
  <si>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</si>
  <si>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</si>
  <si>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</si>
  <si>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</si>
  <si>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</si>
  <si>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</si>
  <si>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</si>
  <si>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</si>
  <si>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</si>
  <si>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</si>
  <si>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</si>
  <si>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</si>
  <si>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</si>
  <si>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</si>
  <si>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</si>
  <si>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</si>
  <si>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</si>
  <si>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</si>
  <si>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</si>
  <si>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</si>
  <si>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</si>
  <si>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</si>
  <si>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</si>
  <si>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</si>
  <si>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</si>
  <si>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</si>
  <si>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</si>
  <si>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</si>
  <si>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</si>
  <si>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</si>
  <si>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</si>
  <si>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</si>
  <si>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</si>
  <si>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</si>
  <si>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</si>
  <si>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</si>
  <si>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</si>
  <si>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</si>
  <si>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</si>
  <si>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</si>
  <si>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</si>
  <si>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</si>
  <si>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</si>
  <si>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</si>
  <si>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</si>
  <si>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</si>
  <si>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</si>
  <si>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</si>
  <si>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</si>
  <si>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</si>
  <si>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</si>
  <si>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</si>
  <si>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</si>
  <si>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</si>
  <si>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</si>
  <si>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</si>
  <si>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</si>
  <si>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</si>
  <si>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</si>
  <si>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</si>
  <si>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</si>
  <si>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</si>
  <si>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</si>
  <si>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</si>
  <si>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</si>
  <si>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</si>
  <si>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群馬県川場村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</si>
  <si>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</si>
  <si>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</si>
  <si>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</si>
  <si>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</si>
  <si>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</si>
  <si>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</si>
  <si>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</si>
  <si>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</si>
  <si>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</si>
  <si>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</si>
  <si>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</si>
  <si>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</si>
  <si>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</si>
  <si>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</si>
  <si>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</si>
  <si>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</si>
  <si>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</si>
  <si>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</si>
  <si>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</si>
  <si>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</si>
  <si>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</si>
  <si>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</si>
  <si>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</si>
  <si>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</si>
  <si>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</si>
  <si>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</si>
  <si>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</si>
  <si>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</si>
  <si>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</si>
  <si>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</si>
  <si>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</si>
  <si>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</si>
  <si>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</si>
  <si>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</si>
  <si>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</si>
  <si>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</si>
  <si>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</si>
  <si>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</si>
  <si>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</si>
  <si>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</si>
  <si>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</si>
  <si>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</si>
  <si>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</si>
  <si>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</si>
  <si>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</si>
  <si>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</si>
  <si>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</si>
  <si>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</si>
  <si>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</si>
  <si>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</si>
  <si>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</si>
  <si>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</si>
  <si>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</si>
  <si>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</si>
  <si>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</si>
  <si>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</si>
  <si>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</si>
  <si>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</si>
  <si>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</si>
  <si>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</si>
  <si>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</si>
  <si>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</si>
  <si>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</si>
  <si>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</si>
  <si>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</si>
  <si>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</si>
  <si>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</si>
  <si>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</si>
  <si>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</si>
  <si>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</si>
  <si>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</si>
  <si>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</si>
  <si>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</si>
  <si>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</si>
  <si>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</si>
  <si>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</si>
  <si>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</si>
  <si>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</si>
  <si>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</si>
  <si>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</si>
  <si>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</si>
  <si>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</si>
  <si>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</si>
  <si>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</si>
  <si>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</si>
  <si>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</si>
  <si>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</si>
  <si>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</si>
  <si>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</si>
  <si>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</si>
  <si>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</si>
  <si>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</si>
  <si>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</si>
  <si>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</si>
  <si>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</si>
  <si>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</si>
  <si>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</si>
  <si>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</si>
  <si>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</si>
  <si>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</si>
  <si>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</si>
  <si>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</si>
  <si>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</si>
  <si>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</si>
  <si>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</si>
  <si>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</si>
  <si>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</si>
  <si>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</si>
  <si>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</si>
  <si>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</si>
  <si>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</si>
  <si>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</si>
  <si>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</si>
  <si>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</si>
  <si>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</si>
  <si>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</si>
  <si>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</si>
  <si>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</si>
  <si>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</si>
  <si>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</si>
  <si>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</si>
  <si>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</si>
  <si>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</si>
  <si>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</si>
  <si>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</si>
  <si>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</si>
  <si>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</si>
  <si>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</si>
  <si>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</si>
  <si>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</si>
  <si>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</si>
  <si>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</si>
  <si>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</si>
  <si>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</si>
  <si>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</si>
  <si>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</si>
  <si>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</si>
  <si>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</si>
  <si>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</si>
  <si>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</si>
  <si>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</si>
  <si>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</si>
  <si>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</si>
  <si>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</si>
  <si>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</si>
  <si>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</si>
  <si>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</si>
  <si>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</si>
  <si>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</si>
  <si>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</si>
  <si>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</si>
  <si>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</si>
  <si>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</si>
  <si>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</si>
  <si>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</si>
  <si>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</si>
  <si>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</si>
  <si>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</si>
  <si>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</si>
  <si>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</si>
  <si>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</si>
  <si>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</si>
  <si>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</si>
  <si>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</si>
  <si>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</si>
  <si>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</si>
  <si>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</si>
  <si>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</si>
  <si>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</si>
  <si>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</si>
  <si>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</si>
  <si>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</si>
  <si>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</si>
  <si>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</si>
  <si>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</si>
  <si>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</si>
  <si>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</si>
  <si>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</si>
  <si>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</si>
  <si>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</si>
  <si>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</si>
  <si>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</si>
  <si>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</si>
  <si>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</si>
  <si>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10.81</t>
  </si>
  <si>
    <t>▲ 14.96</t>
  </si>
  <si>
    <t>▲ 7.32</t>
  </si>
  <si>
    <t>▲ 15.81</t>
  </si>
  <si>
    <t>▲ 1.48</t>
  </si>
  <si>
    <t>一般会計</t>
  </si>
  <si>
    <t>国民健康保険事業</t>
  </si>
  <si>
    <t>介護保険事業</t>
  </si>
  <si>
    <t>水道事業特別会計</t>
  </si>
  <si>
    <t>下水道事業特別会計</t>
  </si>
  <si>
    <t>後期高齢者医療事業</t>
  </si>
  <si>
    <t>その他会計（赤字）</t>
  </si>
  <si>
    <t>その他会計（黒字）</t>
  </si>
  <si>
    <t>沼田市外二箇村清掃施設組合</t>
    <rPh sb="0" eb="3">
      <t>ヌマタシ</t>
    </rPh>
    <rPh sb="3" eb="4">
      <t>ホカ</t>
    </rPh>
    <rPh sb="4" eb="6">
      <t>2カ</t>
    </rPh>
    <rPh sb="6" eb="7">
      <t>ソン</t>
    </rPh>
    <rPh sb="7" eb="9">
      <t>セイソウ</t>
    </rPh>
    <rPh sb="9" eb="11">
      <t>シセツ</t>
    </rPh>
    <rPh sb="11" eb="13">
      <t>クミアイ</t>
    </rPh>
    <phoneticPr fontId="2"/>
  </si>
  <si>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</si>
  <si>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利根沼田学校組合</t>
    <rPh sb="0" eb="2">
      <t>トネ</t>
    </rPh>
    <rPh sb="2" eb="4">
      <t>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</si>
  <si>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</si>
  <si>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</si>
  <si>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</si>
  <si>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</si>
  <si>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</si>
  <si>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田園プラザ川場</t>
    <rPh sb="0" eb="2">
      <t>デンエン</t>
    </rPh>
    <rPh sb="5" eb="7">
      <t>カワバ</t>
    </rPh>
    <phoneticPr fontId="2"/>
  </si>
  <si>
    <t>川場村土地開発公社</t>
    <rPh sb="0" eb="3">
      <t>カワバムラ</t>
    </rPh>
    <rPh sb="3" eb="5">
      <t>トチ</t>
    </rPh>
    <rPh sb="5" eb="7">
      <t>カイハツ</t>
    </rPh>
    <rPh sb="7" eb="9">
      <t>コウシャ</t>
    </rPh>
    <phoneticPr fontId="2"/>
  </si>
  <si>
    <t>ウッドビレジ川場</t>
    <rPh sb="6" eb="8">
      <t>カワバ</t>
    </rPh>
    <phoneticPr fontId="2"/>
  </si>
  <si>
    <t>○</t>
    <phoneticPr fontId="2"/>
  </si>
  <si>
    <t>役場庁舎整備基金</t>
    <rPh sb="0" eb="2">
      <t>ヤクバ</t>
    </rPh>
    <rPh sb="2" eb="4">
      <t>チョウシャ</t>
    </rPh>
    <rPh sb="4" eb="6">
      <t>セイビ</t>
    </rPh>
    <rPh sb="6" eb="8">
      <t>キキン</t>
    </rPh>
    <phoneticPr fontId="11"/>
  </si>
  <si>
    <t>友好の森整備基金</t>
    <rPh sb="0" eb="2">
      <t>ユウコウ</t>
    </rPh>
    <rPh sb="3" eb="4">
      <t>モリ</t>
    </rPh>
    <rPh sb="4" eb="6">
      <t>セイビ</t>
    </rPh>
    <rPh sb="6" eb="8">
      <t>キキン</t>
    </rPh>
    <phoneticPr fontId="11"/>
  </si>
  <si>
    <t>ほたかの里基金</t>
    <rPh sb="4" eb="5">
      <t>サト</t>
    </rPh>
    <rPh sb="5" eb="7">
      <t>キキン</t>
    </rPh>
    <phoneticPr fontId="11"/>
  </si>
  <si>
    <t>後継者育成基金</t>
    <rPh sb="0" eb="3">
      <t>コウケイシャ</t>
    </rPh>
    <rPh sb="3" eb="5">
      <t>イクセイ</t>
    </rPh>
    <rPh sb="5" eb="7">
      <t>キキン</t>
    </rPh>
    <phoneticPr fontId="11"/>
  </si>
  <si>
    <t>地域福祉基金</t>
    <rPh sb="0" eb="2">
      <t>チイキ</t>
    </rPh>
    <rPh sb="2" eb="4">
      <t>フクシ</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</si>
</sst>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9FBA-46BF-8853-3A8CB2B1C8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212524</c:v>
                </c:pt>
                <c:pt idx="1">
                  <c:v>259283</c:v>
                </c:pt>
                <c:pt idx="2">
                  <c:v>151385</c:v>
                </c:pt>
                <c:pt idx="3">
                  <c:v>218224</c:v>
                </c:pt>
                <c:pt idx="4">
                  <c:v>168738</c:v>
                </c:pt>
              </c:numCache>
            </c:numRef>
          </c:val>
          <c:smooth val="0"/>
          <c:extLst xmlns:c16r2="http://schemas.microsoft.com/office/drawing/2015/06/chart">
            <c:ext xmlns:c16="http://schemas.microsoft.com/office/drawing/2014/chart" uri="{C3380CC4-5D6E-409C-BE32-E72D297353CC}">
              <c16:uniqueId val="{00000001-9FBA-46BF-8853-3A8CB2B1C843}"/>
            </c:ext>
          </c:extLst>
        </c:ser>
        <c:dLbls>
          <c:showLegendKey val="0"/>
          <c:showVal val="0"/>
          <c:showCatName val="0"/>
          <c:showSerName val="0"/>
          <c:showPercent val="0"/>
          <c:showBubbleSize val="0"/>
        </c:dLbls>
        <c:marker val="1"/>
        <c:smooth val="0"/>
        <c:axId val="226944600"/>
        <c:axId val="226944984"/>
      </c:lineChart>
      <c:catAx>
        <c:axId val="226944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944984"/>
        <c:crosses val="autoZero"/>
        <c:auto val="1"/>
        <c:lblAlgn val="ctr"/>
        <c:lblOffset val="100"/>
        <c:tickLblSkip val="1"/>
        <c:tickMarkSkip val="1"/>
        <c:noMultiLvlLbl val="0"/>
      </c:catAx>
      <c:valAx>
        <c:axId val="2269449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944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12.28</c:v>
                </c:pt>
                <c:pt idx="1">
                  <c:v>15.15</c:v>
                </c:pt>
                <c:pt idx="2">
                  <c:v>16.5</c:v>
                </c:pt>
                <c:pt idx="3">
                  <c:v>10.51</c:v>
                </c:pt>
                <c:pt idx="4">
                  <c:v>11.78</c:v>
                </c:pt>
              </c:numCache>
            </c:numRef>
          </c:val>
          <c:extLst xmlns:c16r2="http://schemas.microsoft.com/office/drawing/2015/06/chart">
            <c:ext xmlns:c16="http://schemas.microsoft.com/office/drawing/2014/chart" uri="{C3380CC4-5D6E-409C-BE32-E72D297353CC}">
              <c16:uniqueId val="{00000000-C3BB-4257-A811-A06ACA5AC4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39.83</c:v>
                </c:pt>
                <c:pt idx="1">
                  <c:v>29.63</c:v>
                </c:pt>
                <c:pt idx="2">
                  <c:v>28.63</c:v>
                </c:pt>
                <c:pt idx="3">
                  <c:v>27.84</c:v>
                </c:pt>
                <c:pt idx="4">
                  <c:v>32.22</c:v>
                </c:pt>
              </c:numCache>
            </c:numRef>
          </c:val>
          <c:extLst xmlns:c16r2="http://schemas.microsoft.com/office/drawing/2015/06/chart">
            <c:ext xmlns:c16="http://schemas.microsoft.com/office/drawing/2014/chart" uri="{C3380CC4-5D6E-409C-BE32-E72D297353CC}">
              <c16:uniqueId val="{00000001-C3BB-4257-A811-A06ACA5AC4E6}"/>
            </c:ext>
          </c:extLst>
        </c:ser>
        <c:dLbls>
          <c:showLegendKey val="0"/>
          <c:showVal val="0"/>
          <c:showCatName val="0"/>
          <c:showSerName val="0"/>
          <c:showPercent val="0"/>
          <c:showBubbleSize val="0"/>
        </c:dLbls>
        <c:gapWidth val="250"/>
        <c:overlap val="100"/>
        <c:axId val="175391752"/>
        <c:axId val="175392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-10.81</c:v>
                </c:pt>
                <c:pt idx="1">
                  <c:v>-14.96</c:v>
                </c:pt>
                <c:pt idx="2">
                  <c:v>-7.32</c:v>
                </c:pt>
                <c:pt idx="3">
                  <c:v>-15.81</c:v>
                </c:pt>
                <c:pt idx="4">
                  <c:v>-1.48</c:v>
                </c:pt>
              </c:numCache>
            </c:numRef>
          </c:val>
          <c:smooth val="0"/>
          <c:extLst xmlns:c16r2="http://schemas.microsoft.com/office/drawing/2015/06/chart">
            <c:ext xmlns:c16="http://schemas.microsoft.com/office/drawing/2014/chart" uri="{C3380CC4-5D6E-409C-BE32-E72D297353CC}">
              <c16:uniqueId val="{00000002-C3BB-4257-A811-A06ACA5AC4E6}"/>
            </c:ext>
          </c:extLst>
        </c:ser>
        <c:dLbls>
          <c:showLegendKey val="0"/>
          <c:showVal val="0"/>
          <c:showCatName val="0"/>
          <c:showSerName val="0"/>
          <c:showPercent val="0"/>
          <c:showBubbleSize val="0"/>
        </c:dLbls>
        <c:marker val="1"/>
        <c:smooth val="0"/>
        <c:axId val="175391752"/>
        <c:axId val="175392144"/>
      </c:lineChart>
      <c:catAx>
        <c:axId val="17539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392144"/>
        <c:crosses val="autoZero"/>
        <c:auto val="1"/>
        <c:lblAlgn val="ctr"/>
        <c:lblOffset val="100"/>
        <c:tickLblSkip val="1"/>
        <c:tickMarkSkip val="1"/>
        <c:noMultiLvlLbl val="0"/>
      </c:catAx>
      <c:valAx>
        <c:axId val="17539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91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453-4743-85AC-62BB037122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453-4743-85AC-62BB037122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453-4743-85AC-62BB037122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453-4743-85AC-62BB03712210}"/>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8453-4743-85AC-62BB0371221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0.63</c:v>
                </c:pt>
                <c:pt idx="4">
                  <c:v>#N/A</c:v>
                </c:pt>
                <c:pt idx="5">
                  <c:v>0.76</c:v>
                </c:pt>
                <c:pt idx="6">
                  <c:v>#N/A</c:v>
                </c:pt>
                <c:pt idx="7">
                  <c:v>0.94</c:v>
                </c:pt>
                <c:pt idx="8">
                  <c:v>#N/A</c:v>
                </c:pt>
                <c:pt idx="9">
                  <c:v>0.24</c:v>
                </c:pt>
              </c:numCache>
            </c:numRef>
          </c:val>
          <c:extLst xmlns:c16r2="http://schemas.microsoft.com/office/drawing/2015/06/chart">
            <c:ext xmlns:c16="http://schemas.microsoft.com/office/drawing/2014/chart" uri="{C3380CC4-5D6E-409C-BE32-E72D297353CC}">
              <c16:uniqueId val="{00000005-8453-4743-85AC-62BB03712210}"/>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0.22</c:v>
                </c:pt>
                <c:pt idx="2">
                  <c:v>#N/A</c:v>
                </c:pt>
                <c:pt idx="3">
                  <c:v>0.51</c:v>
                </c:pt>
                <c:pt idx="4">
                  <c:v>#N/A</c:v>
                </c:pt>
                <c:pt idx="5">
                  <c:v>0.59</c:v>
                </c:pt>
                <c:pt idx="6">
                  <c:v>#N/A</c:v>
                </c:pt>
                <c:pt idx="7">
                  <c:v>0.45</c:v>
                </c:pt>
                <c:pt idx="8">
                  <c:v>#N/A</c:v>
                </c:pt>
                <c:pt idx="9">
                  <c:v>0.32</c:v>
                </c:pt>
              </c:numCache>
            </c:numRef>
          </c:val>
          <c:extLst xmlns:c16r2="http://schemas.microsoft.com/office/drawing/2015/06/chart">
            <c:ext xmlns:c16="http://schemas.microsoft.com/office/drawing/2014/chart" uri="{C3380CC4-5D6E-409C-BE32-E72D297353CC}">
              <c16:uniqueId val="{00000006-8453-4743-85AC-62BB03712210}"/>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0.11</c:v>
                </c:pt>
                <c:pt idx="4">
                  <c:v>#N/A</c:v>
                </c:pt>
                <c:pt idx="5">
                  <c:v>0.85</c:v>
                </c:pt>
                <c:pt idx="6">
                  <c:v>#N/A</c:v>
                </c:pt>
                <c:pt idx="7">
                  <c:v>1.1599999999999999</c:v>
                </c:pt>
                <c:pt idx="8">
                  <c:v>#N/A</c:v>
                </c:pt>
                <c:pt idx="9">
                  <c:v>1.18</c:v>
                </c:pt>
              </c:numCache>
            </c:numRef>
          </c:val>
          <c:extLst xmlns:c16r2="http://schemas.microsoft.com/office/drawing/2015/06/chart">
            <c:ext xmlns:c16="http://schemas.microsoft.com/office/drawing/2014/chart" uri="{C3380CC4-5D6E-409C-BE32-E72D297353CC}">
              <c16:uniqueId val="{00000007-8453-4743-85AC-62BB03712210}"/>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c:v>
                </c:pt>
                <c:pt idx="2">
                  <c:v>#N/A</c:v>
                </c:pt>
                <c:pt idx="3">
                  <c:v>2.54</c:v>
                </c:pt>
                <c:pt idx="4">
                  <c:v>#N/A</c:v>
                </c:pt>
                <c:pt idx="5">
                  <c:v>3.4</c:v>
                </c:pt>
                <c:pt idx="6">
                  <c:v>#N/A</c:v>
                </c:pt>
                <c:pt idx="7">
                  <c:v>2.5299999999999998</c:v>
                </c:pt>
                <c:pt idx="8">
                  <c:v>#N/A</c:v>
                </c:pt>
                <c:pt idx="9">
                  <c:v>3.07</c:v>
                </c:pt>
              </c:numCache>
            </c:numRef>
          </c:val>
          <c:extLst xmlns:c16r2="http://schemas.microsoft.com/office/drawing/2015/06/chart">
            <c:ext xmlns:c16="http://schemas.microsoft.com/office/drawing/2014/chart" uri="{C3380CC4-5D6E-409C-BE32-E72D297353CC}">
              <c16:uniqueId val="{00000008-8453-4743-85AC-62BB037122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12.28</c:v>
                </c:pt>
                <c:pt idx="2">
                  <c:v>#N/A</c:v>
                </c:pt>
                <c:pt idx="3">
                  <c:v>15.15</c:v>
                </c:pt>
                <c:pt idx="4">
                  <c:v>#N/A</c:v>
                </c:pt>
                <c:pt idx="5">
                  <c:v>16.489999999999998</c:v>
                </c:pt>
                <c:pt idx="6">
                  <c:v>#N/A</c:v>
                </c:pt>
                <c:pt idx="7">
                  <c:v>10.5</c:v>
                </c:pt>
                <c:pt idx="8">
                  <c:v>#N/A</c:v>
                </c:pt>
                <c:pt idx="9">
                  <c:v>11.77</c:v>
                </c:pt>
              </c:numCache>
            </c:numRef>
          </c:val>
          <c:extLst xmlns:c16r2="http://schemas.microsoft.com/office/drawing/2015/06/chart">
            <c:ext xmlns:c16="http://schemas.microsoft.com/office/drawing/2014/chart" uri="{C3380CC4-5D6E-409C-BE32-E72D297353CC}">
              <c16:uniqueId val="{00000009-8453-4743-85AC-62BB03712210}"/>
            </c:ext>
          </c:extLst>
        </c:ser>
        <c:dLbls>
          <c:showLegendKey val="0"/>
          <c:showVal val="0"/>
          <c:showCatName val="0"/>
          <c:showSerName val="0"/>
          <c:showPercent val="0"/>
          <c:showBubbleSize val="0"/>
        </c:dLbls>
        <c:gapWidth val="150"/>
        <c:overlap val="100"/>
        <c:axId val="175392928"/>
        <c:axId val="175393320"/>
      </c:barChart>
      <c:catAx>
        <c:axId val="1753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393320"/>
        <c:crosses val="autoZero"/>
        <c:auto val="1"/>
        <c:lblAlgn val="ctr"/>
        <c:lblOffset val="100"/>
        <c:tickLblSkip val="1"/>
        <c:tickMarkSkip val="1"/>
        <c:noMultiLvlLbl val="0"/>
      </c:catAx>
      <c:valAx>
        <c:axId val="175393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92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213</c:v>
                </c:pt>
                <c:pt idx="5">
                  <c:v>215</c:v>
                </c:pt>
                <c:pt idx="8">
                  <c:v>217</c:v>
                </c:pt>
                <c:pt idx="11">
                  <c:v>220</c:v>
                </c:pt>
                <c:pt idx="14">
                  <c:v>200</c:v>
                </c:pt>
              </c:numCache>
            </c:numRef>
          </c:val>
          <c:extLst xmlns:c16r2="http://schemas.microsoft.com/office/drawing/2015/06/chart">
            <c:ext xmlns:c16="http://schemas.microsoft.com/office/drawing/2014/chart" uri="{C3380CC4-5D6E-409C-BE32-E72D297353CC}">
              <c16:uniqueId val="{00000000-F7EB-4B4C-8935-AA4985F5CE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EB-4B4C-8935-AA4985F5CE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44</c:v>
                </c:pt>
                <c:pt idx="3">
                  <c:v>44</c:v>
                </c:pt>
                <c:pt idx="6">
                  <c:v>44</c:v>
                </c:pt>
                <c:pt idx="9">
                  <c:v>44</c:v>
                </c:pt>
                <c:pt idx="12">
                  <c:v>44</c:v>
                </c:pt>
              </c:numCache>
            </c:numRef>
          </c:val>
          <c:extLst xmlns:c16r2="http://schemas.microsoft.com/office/drawing/2015/06/chart">
            <c:ext xmlns:c16="http://schemas.microsoft.com/office/drawing/2014/chart" uri="{C3380CC4-5D6E-409C-BE32-E72D297353CC}">
              <c16:uniqueId val="{00000002-F7EB-4B4C-8935-AA4985F5CE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1</c:v>
                </c:pt>
                <c:pt idx="9">
                  <c:v>3</c:v>
                </c:pt>
                <c:pt idx="12">
                  <c:v>4</c:v>
                </c:pt>
              </c:numCache>
            </c:numRef>
          </c:val>
          <c:extLst xmlns:c16r2="http://schemas.microsoft.com/office/drawing/2015/06/chart">
            <c:ext xmlns:c16="http://schemas.microsoft.com/office/drawing/2014/chart" uri="{C3380CC4-5D6E-409C-BE32-E72D297353CC}">
              <c16:uniqueId val="{00000003-F7EB-4B4C-8935-AA4985F5CE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130</c:v>
                </c:pt>
                <c:pt idx="3">
                  <c:v>131</c:v>
                </c:pt>
                <c:pt idx="6">
                  <c:v>129</c:v>
                </c:pt>
                <c:pt idx="9">
                  <c:v>123</c:v>
                </c:pt>
                <c:pt idx="12">
                  <c:v>108</c:v>
                </c:pt>
              </c:numCache>
            </c:numRef>
          </c:val>
          <c:extLst xmlns:c16r2="http://schemas.microsoft.com/office/drawing/2015/06/chart">
            <c:ext xmlns:c16="http://schemas.microsoft.com/office/drawing/2014/chart" uri="{C3380CC4-5D6E-409C-BE32-E72D297353CC}">
              <c16:uniqueId val="{00000004-F7EB-4B4C-8935-AA4985F5CE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EB-4B4C-8935-AA4985F5CE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EB-4B4C-8935-AA4985F5CE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152</c:v>
                </c:pt>
                <c:pt idx="3">
                  <c:v>164</c:v>
                </c:pt>
                <c:pt idx="6">
                  <c:v>169</c:v>
                </c:pt>
                <c:pt idx="9">
                  <c:v>196</c:v>
                </c:pt>
                <c:pt idx="12">
                  <c:v>176</c:v>
                </c:pt>
              </c:numCache>
            </c:numRef>
          </c:val>
          <c:extLst xmlns:c16r2="http://schemas.microsoft.com/office/drawing/2015/06/chart">
            <c:ext xmlns:c16="http://schemas.microsoft.com/office/drawing/2014/chart" uri="{C3380CC4-5D6E-409C-BE32-E72D297353CC}">
              <c16:uniqueId val="{00000007-F7EB-4B4C-8935-AA4985F5CE57}"/>
            </c:ext>
          </c:extLst>
        </c:ser>
        <c:dLbls>
          <c:showLegendKey val="0"/>
          <c:showVal val="0"/>
          <c:showCatName val="0"/>
          <c:showSerName val="0"/>
          <c:showPercent val="0"/>
          <c:showBubbleSize val="0"/>
        </c:dLbls>
        <c:gapWidth val="100"/>
        <c:overlap val="100"/>
        <c:axId val="175394104"/>
        <c:axId val="17539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113</c:v>
                </c:pt>
                <c:pt idx="2">
                  <c:v>#N/A</c:v>
                </c:pt>
                <c:pt idx="3">
                  <c:v>#N/A</c:v>
                </c:pt>
                <c:pt idx="4">
                  <c:v>124</c:v>
                </c:pt>
                <c:pt idx="5">
                  <c:v>#N/A</c:v>
                </c:pt>
                <c:pt idx="6">
                  <c:v>#N/A</c:v>
                </c:pt>
                <c:pt idx="7">
                  <c:v>126</c:v>
                </c:pt>
                <c:pt idx="8">
                  <c:v>#N/A</c:v>
                </c:pt>
                <c:pt idx="9">
                  <c:v>#N/A</c:v>
                </c:pt>
                <c:pt idx="10">
                  <c:v>146</c:v>
                </c:pt>
                <c:pt idx="11">
                  <c:v>#N/A</c:v>
                </c:pt>
                <c:pt idx="12">
                  <c:v>#N/A</c:v>
                </c:pt>
                <c:pt idx="13">
                  <c:v>132</c:v>
                </c:pt>
                <c:pt idx="14">
                  <c:v>#N/A</c:v>
                </c:pt>
              </c:numCache>
            </c:numRef>
          </c:val>
          <c:smooth val="0"/>
          <c:extLst xmlns:c16r2="http://schemas.microsoft.com/office/drawing/2015/06/chart">
            <c:ext xmlns:c16="http://schemas.microsoft.com/office/drawing/2014/chart" uri="{C3380CC4-5D6E-409C-BE32-E72D297353CC}">
              <c16:uniqueId val="{00000008-F7EB-4B4C-8935-AA4985F5CE57}"/>
            </c:ext>
          </c:extLst>
        </c:ser>
        <c:dLbls>
          <c:showLegendKey val="0"/>
          <c:showVal val="0"/>
          <c:showCatName val="0"/>
          <c:showSerName val="0"/>
          <c:showPercent val="0"/>
          <c:showBubbleSize val="0"/>
        </c:dLbls>
        <c:marker val="1"/>
        <c:smooth val="0"/>
        <c:axId val="175394104"/>
        <c:axId val="175394496"/>
      </c:lineChart>
      <c:catAx>
        <c:axId val="175394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394496"/>
        <c:crosses val="autoZero"/>
        <c:auto val="1"/>
        <c:lblAlgn val="ctr"/>
        <c:lblOffset val="100"/>
        <c:tickLblSkip val="1"/>
        <c:tickMarkSkip val="1"/>
        <c:noMultiLvlLbl val="0"/>
      </c:catAx>
      <c:valAx>
        <c:axId val="17539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94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2397</c:v>
                </c:pt>
                <c:pt idx="5">
                  <c:v>2333</c:v>
                </c:pt>
                <c:pt idx="8">
                  <c:v>2396</c:v>
                </c:pt>
                <c:pt idx="11">
                  <c:v>2297</c:v>
                </c:pt>
                <c:pt idx="14">
                  <c:v>2250</c:v>
                </c:pt>
              </c:numCache>
            </c:numRef>
          </c:val>
          <c:extLst xmlns:c16r2="http://schemas.microsoft.com/office/drawing/2015/06/chart">
            <c:ext xmlns:c16="http://schemas.microsoft.com/office/drawing/2014/chart" uri="{C3380CC4-5D6E-409C-BE32-E72D297353CC}">
              <c16:uniqueId val="{00000000-3FD5-4EF2-92FF-87B28F2C30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FD5-4EF2-92FF-87B28F2C30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1480</c:v>
                </c:pt>
                <c:pt idx="5">
                  <c:v>1143</c:v>
                </c:pt>
                <c:pt idx="8">
                  <c:v>1216</c:v>
                </c:pt>
                <c:pt idx="11">
                  <c:v>1199</c:v>
                </c:pt>
                <c:pt idx="14">
                  <c:v>1323</c:v>
                </c:pt>
              </c:numCache>
            </c:numRef>
          </c:val>
          <c:extLst xmlns:c16r2="http://schemas.microsoft.com/office/drawing/2015/06/chart">
            <c:ext xmlns:c16="http://schemas.microsoft.com/office/drawing/2014/chart" uri="{C3380CC4-5D6E-409C-BE32-E72D297353CC}">
              <c16:uniqueId val="{00000002-3FD5-4EF2-92FF-87B28F2C30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FD5-4EF2-92FF-87B28F2C30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FD5-4EF2-92FF-87B28F2C30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c:v>
                </c:pt>
                <c:pt idx="3">
                  <c:v>68</c:v>
                </c:pt>
                <c:pt idx="6">
                  <c:v>79</c:v>
                </c:pt>
                <c:pt idx="9">
                  <c:v>77</c:v>
                </c:pt>
                <c:pt idx="12">
                  <c:v>65</c:v>
                </c:pt>
              </c:numCache>
            </c:numRef>
          </c:val>
          <c:extLst xmlns:c16r2="http://schemas.microsoft.com/office/drawing/2015/06/chart">
            <c:ext xmlns:c16="http://schemas.microsoft.com/office/drawing/2014/chart" uri="{C3380CC4-5D6E-409C-BE32-E72D297353CC}">
              <c16:uniqueId val="{00000005-3FD5-4EF2-92FF-87B28F2C30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559</c:v>
                </c:pt>
                <c:pt idx="3">
                  <c:v>575</c:v>
                </c:pt>
                <c:pt idx="6">
                  <c:v>503</c:v>
                </c:pt>
                <c:pt idx="9">
                  <c:v>523</c:v>
                </c:pt>
                <c:pt idx="12">
                  <c:v>488</c:v>
                </c:pt>
              </c:numCache>
            </c:numRef>
          </c:val>
          <c:extLst xmlns:c16r2="http://schemas.microsoft.com/office/drawing/2015/06/chart">
            <c:ext xmlns:c16="http://schemas.microsoft.com/office/drawing/2014/chart" uri="{C3380CC4-5D6E-409C-BE32-E72D297353CC}">
              <c16:uniqueId val="{00000006-3FD5-4EF2-92FF-87B28F2C30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c:v>
                </c:pt>
                <c:pt idx="3">
                  <c:v>21</c:v>
                </c:pt>
                <c:pt idx="6">
                  <c:v>22</c:v>
                </c:pt>
                <c:pt idx="9">
                  <c:v>32</c:v>
                </c:pt>
                <c:pt idx="12">
                  <c:v>82</c:v>
                </c:pt>
              </c:numCache>
            </c:numRef>
          </c:val>
          <c:extLst xmlns:c16r2="http://schemas.microsoft.com/office/drawing/2015/06/chart">
            <c:ext xmlns:c16="http://schemas.microsoft.com/office/drawing/2014/chart" uri="{C3380CC4-5D6E-409C-BE32-E72D297353CC}">
              <c16:uniqueId val="{00000007-3FD5-4EF2-92FF-87B28F2C30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1620</c:v>
                </c:pt>
                <c:pt idx="3">
                  <c:v>1546</c:v>
                </c:pt>
                <c:pt idx="6">
                  <c:v>1471</c:v>
                </c:pt>
                <c:pt idx="9">
                  <c:v>1355</c:v>
                </c:pt>
                <c:pt idx="12">
                  <c:v>1232</c:v>
                </c:pt>
              </c:numCache>
            </c:numRef>
          </c:val>
          <c:extLst xmlns:c16r2="http://schemas.microsoft.com/office/drawing/2015/06/chart">
            <c:ext xmlns:c16="http://schemas.microsoft.com/office/drawing/2014/chart" uri="{C3380CC4-5D6E-409C-BE32-E72D297353CC}">
              <c16:uniqueId val="{00000008-3FD5-4EF2-92FF-87B28F2C30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219</c:v>
                </c:pt>
                <c:pt idx="3">
                  <c:v>175</c:v>
                </c:pt>
                <c:pt idx="6">
                  <c:v>131</c:v>
                </c:pt>
                <c:pt idx="9">
                  <c:v>87</c:v>
                </c:pt>
                <c:pt idx="12">
                  <c:v>44</c:v>
                </c:pt>
              </c:numCache>
            </c:numRef>
          </c:val>
          <c:extLst xmlns:c16r2="http://schemas.microsoft.com/office/drawing/2015/06/chart">
            <c:ext xmlns:c16="http://schemas.microsoft.com/office/drawing/2014/chart" uri="{C3380CC4-5D6E-409C-BE32-E72D297353CC}">
              <c16:uniqueId val="{00000009-3FD5-4EF2-92FF-87B28F2C30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1734</c:v>
                </c:pt>
                <c:pt idx="3">
                  <c:v>1899</c:v>
                </c:pt>
                <c:pt idx="6">
                  <c:v>2067</c:v>
                </c:pt>
                <c:pt idx="9">
                  <c:v>2026</c:v>
                </c:pt>
                <c:pt idx="12">
                  <c:v>2072</c:v>
                </c:pt>
              </c:numCache>
            </c:numRef>
          </c:val>
          <c:extLst xmlns:c16r2="http://schemas.microsoft.com/office/drawing/2015/06/chart">
            <c:ext xmlns:c16="http://schemas.microsoft.com/office/drawing/2014/chart" uri="{C3380CC4-5D6E-409C-BE32-E72D297353CC}">
              <c16:uniqueId val="{0000000A-3FD5-4EF2-92FF-87B28F2C304E}"/>
            </c:ext>
          </c:extLst>
        </c:ser>
        <c:dLbls>
          <c:showLegendKey val="0"/>
          <c:showVal val="0"/>
          <c:showCatName val="0"/>
          <c:showSerName val="0"/>
          <c:showPercent val="0"/>
          <c:showBubbleSize val="0"/>
        </c:dLbls>
        <c:gapWidth val="100"/>
        <c:overlap val="100"/>
        <c:axId val="175394888"/>
        <c:axId val="175395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281</c:v>
                </c:pt>
                <c:pt idx="2">
                  <c:v>#N/A</c:v>
                </c:pt>
                <c:pt idx="3">
                  <c:v>#N/A</c:v>
                </c:pt>
                <c:pt idx="4">
                  <c:v>808</c:v>
                </c:pt>
                <c:pt idx="5">
                  <c:v>#N/A</c:v>
                </c:pt>
                <c:pt idx="6">
                  <c:v>#N/A</c:v>
                </c:pt>
                <c:pt idx="7">
                  <c:v>661</c:v>
                </c:pt>
                <c:pt idx="8">
                  <c:v>#N/A</c:v>
                </c:pt>
                <c:pt idx="9">
                  <c:v>#N/A</c:v>
                </c:pt>
                <c:pt idx="10">
                  <c:v>604</c:v>
                </c:pt>
                <c:pt idx="11">
                  <c:v>#N/A</c:v>
                </c:pt>
                <c:pt idx="12">
                  <c:v>#N/A</c:v>
                </c:pt>
                <c:pt idx="13">
                  <c:v>410</c:v>
                </c:pt>
                <c:pt idx="14">
                  <c:v>#N/A</c:v>
                </c:pt>
              </c:numCache>
            </c:numRef>
          </c:val>
          <c:smooth val="0"/>
          <c:extLst xmlns:c16r2="http://schemas.microsoft.com/office/drawing/2015/06/chart">
            <c:ext xmlns:c16="http://schemas.microsoft.com/office/drawing/2014/chart" uri="{C3380CC4-5D6E-409C-BE32-E72D297353CC}">
              <c16:uniqueId val="{0000000B-3FD5-4EF2-92FF-87B28F2C304E}"/>
            </c:ext>
          </c:extLst>
        </c:ser>
        <c:dLbls>
          <c:showLegendKey val="0"/>
          <c:showVal val="0"/>
          <c:showCatName val="0"/>
          <c:showSerName val="0"/>
          <c:showPercent val="0"/>
          <c:showBubbleSize val="0"/>
        </c:dLbls>
        <c:marker val="1"/>
        <c:smooth val="0"/>
        <c:axId val="175394888"/>
        <c:axId val="175395672"/>
      </c:lineChart>
      <c:catAx>
        <c:axId val="17539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395672"/>
        <c:crosses val="autoZero"/>
        <c:auto val="1"/>
        <c:lblAlgn val="ctr"/>
        <c:lblOffset val="100"/>
        <c:tickLblSkip val="1"/>
        <c:tickMarkSkip val="1"/>
        <c:noMultiLvlLbl val="0"/>
      </c:catAx>
      <c:valAx>
        <c:axId val="175395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9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520</c:v>
                </c:pt>
                <c:pt idx="1">
                  <c:v>499</c:v>
                </c:pt>
                <c:pt idx="2">
                  <c:v>554</c:v>
                </c:pt>
              </c:numCache>
            </c:numRef>
          </c:val>
          <c:extLst xmlns:c16r2="http://schemas.microsoft.com/office/drawing/2015/06/chart">
            <c:ext xmlns:c16="http://schemas.microsoft.com/office/drawing/2014/chart" uri="{C3380CC4-5D6E-409C-BE32-E72D297353CC}">
              <c16:uniqueId val="{00000000-1564-45F5-9290-3A65068CA5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73</c:v>
                </c:pt>
                <c:pt idx="1">
                  <c:v>74</c:v>
                </c:pt>
                <c:pt idx="2">
                  <c:v>75</c:v>
                </c:pt>
              </c:numCache>
            </c:numRef>
          </c:val>
          <c:extLst xmlns:c16r2="http://schemas.microsoft.com/office/drawing/2015/06/chart">
            <c:ext xmlns:c16="http://schemas.microsoft.com/office/drawing/2014/chart" uri="{C3380CC4-5D6E-409C-BE32-E72D297353CC}">
              <c16:uniqueId val="{00000001-1564-45F5-9290-3A65068CA5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613</c:v>
                </c:pt>
                <c:pt idx="1">
                  <c:v>598</c:v>
                </c:pt>
                <c:pt idx="2">
                  <c:v>638</c:v>
                </c:pt>
              </c:numCache>
            </c:numRef>
          </c:val>
          <c:extLst xmlns:c16r2="http://schemas.microsoft.com/office/drawing/2015/06/chart">
            <c:ext xmlns:c16="http://schemas.microsoft.com/office/drawing/2014/chart" uri="{C3380CC4-5D6E-409C-BE32-E72D297353CC}">
              <c16:uniqueId val="{00000002-1564-45F5-9290-3A65068CA577}"/>
            </c:ext>
          </c:extLst>
        </c:ser>
        <c:dLbls>
          <c:showLegendKey val="0"/>
          <c:showVal val="0"/>
          <c:showCatName val="0"/>
          <c:showSerName val="0"/>
          <c:showPercent val="0"/>
          <c:showBubbleSize val="0"/>
        </c:dLbls>
        <c:gapWidth val="120"/>
        <c:overlap val="100"/>
        <c:axId val="237805880"/>
        <c:axId val="237806272"/>
      </c:barChart>
      <c:catAx>
        <c:axId val="23780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806272"/>
        <c:crosses val="autoZero"/>
        <c:auto val="1"/>
        <c:lblAlgn val="ctr"/>
        <c:lblOffset val="100"/>
        <c:tickLblSkip val="1"/>
        <c:tickMarkSkip val="1"/>
        <c:noMultiLvlLbl val="0"/>
      </c:catAx>
      <c:valAx>
        <c:axId val="237806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80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公営企業債の元利償還金に対する繰入金の減少と過疎債等の償還終了により一時的に減少したが、今後、</a:t>
          </a:r>
          <a:r>
            <a:rPr kumimoji="1" lang="ja-JP" altLang="ja-JP" sz="1400">
              <a:solidFill>
                <a:schemeClr val="dk1"/>
              </a:solidFill>
              <a:effectLst/>
              <a:latin typeface="+mn-lt"/>
              <a:ea typeface="+mn-ea"/>
              <a:cs typeface="+mn-cs"/>
            </a:rPr>
            <a:t>役場庁舎の建て替え</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計画して</a:t>
          </a:r>
          <a:r>
            <a:rPr kumimoji="1" lang="ja-JP" altLang="en-US" sz="1400">
              <a:solidFill>
                <a:schemeClr val="dk1"/>
              </a:solidFill>
              <a:effectLst/>
              <a:latin typeface="+mn-lt"/>
              <a:ea typeface="+mn-ea"/>
              <a:cs typeface="+mn-cs"/>
            </a:rPr>
            <a:t>おり地方債の充当を予定していることから増加していくと思われる。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交付税算入のある地方債や補助金等の活用により特定財源の確保を図っていく。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継続的な道路改良事業等建設事業の増加により地方債の現在高が増加している。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また、それらの事業を実施するにあたり、基金の繰入金を充当していくため、各種基金の残高も減少し、将来負担比率は増加すると見込まれる。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役場庁舎整備基金、ほたかの里基金の特定目的基金の積立により基金全体が増加している。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継続的な道路改良事業等建設事業の増加、</a:t>
          </a:r>
          <a:r>
            <a:rPr kumimoji="1" lang="ja-JP" altLang="en-US" sz="1300">
              <a:solidFill>
                <a:schemeClr val="dk1"/>
              </a:solidFill>
              <a:effectLst/>
              <a:latin typeface="+mn-lt"/>
              <a:ea typeface="+mn-ea"/>
              <a:cs typeface="+mn-cs"/>
            </a:rPr>
            <a:t>役場庁舎の建て替え等</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基金の残高は減少していくと思われる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単年での多額な取崩しは行わず、財源に余裕がある時に各種基金に積立を行っていき不測の事態に備える。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役場庁舎整備基金・・・役場庁舎の整備及び維持管理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友好の森整備基金・・・森林保護、保全事業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ほたかの里基金・・・・ふるさとの地域振興事業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後継者育成基金・・・・後継者育成事業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役場庁舎整備基金、ほたかの里基金の積立が増加し、地域福祉金は平成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全体では、微増している状況である。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各基金の目的達成に向けて計画的に積立を行っていく。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百万円に対し、歳計余剰分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継続的な道路改良事業等建設事業の増加</a:t>
          </a:r>
          <a:r>
            <a:rPr kumimoji="1" lang="ja-JP" altLang="en-US" sz="1300">
              <a:solidFill>
                <a:schemeClr val="dk1"/>
              </a:solidFill>
              <a:effectLst/>
              <a:latin typeface="+mn-lt"/>
              <a:ea typeface="+mn-ea"/>
              <a:cs typeface="+mn-cs"/>
            </a:rPr>
            <a:t>により基金の残高は減少していくと思われる。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財源に余裕がある時に</a:t>
          </a:r>
          <a:r>
            <a:rPr kumimoji="1" lang="ja-JP" altLang="en-US" sz="1300">
              <a:solidFill>
                <a:schemeClr val="dk1"/>
              </a:solidFill>
              <a:effectLst/>
              <a:latin typeface="+mn-lt"/>
              <a:ea typeface="+mn-ea"/>
              <a:cs typeface="+mn-cs"/>
            </a:rPr>
            <a:t>適宜</a:t>
          </a:r>
          <a:r>
            <a:rPr kumimoji="1" lang="ja-JP" altLang="ja-JP" sz="1300">
              <a:solidFill>
                <a:schemeClr val="dk1"/>
              </a:solidFill>
              <a:effectLst/>
              <a:latin typeface="+mn-lt"/>
              <a:ea typeface="+mn-ea"/>
              <a:cs typeface="+mn-cs"/>
            </a:rPr>
            <a:t>積立を行っていき不測の事態に備える。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百万円を積立しているが、ほとんど増減がない状況である。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継続的な道路改良事業等建設事業の増加により</a:t>
          </a:r>
          <a:r>
            <a:rPr kumimoji="1" lang="ja-JP" altLang="en-US" sz="1300">
              <a:solidFill>
                <a:schemeClr val="dk1"/>
              </a:solidFill>
              <a:effectLst/>
              <a:latin typeface="+mn-lt"/>
              <a:ea typeface="+mn-ea"/>
              <a:cs typeface="+mn-cs"/>
            </a:rPr>
            <a:t>、それらに公共事業等債を充当しているため、地方債の償還が増加していくと思われる。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財源に余裕がある時に適宜積立を行っていき不測の事態に備える。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村内に中心となる産業がないことや若者の流失等により村税の確保が難しい状況であるが、徴収業務の強化を図り滞納額の圧縮に努めている。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近年は、企業誘致や若者定住対策等の取り組みを行っており、これらの施策を成熟させ財政基盤の強化を図っていきたい。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60537</xdr:rowOff>
    </xdr:to>
    <xdr:cxnSp macro="">
      <xdr:nvCxnSpPr>
        <xdr:cNvPr id="71" name="直線コネクタ 70"/>
        <xdr:cNvCxnSpPr/>
      </xdr:nvCxnSpPr>
      <xdr:spPr>
        <a:xfrm flipV="1">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18221</xdr:rowOff>
    </xdr:from>
    <xdr:ext cx="762000" cy="259045"/>
    <xdr:sp macro="" textlink="">
      <xdr:nvSpPr>
        <xdr:cNvPr id="88" name="財政力該当値テキスト"/>
        <xdr:cNvSpPr txBox="1"/>
      </xdr:nvSpPr>
      <xdr:spPr>
        <a:xfrm>
          <a:off x="50419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113471</xdr:rowOff>
    </xdr:from>
    <xdr:ext cx="736600" cy="259045"/>
    <xdr:sp macro="" textlink="">
      <xdr:nvSpPr>
        <xdr:cNvPr id="90" name="テキスト ボックス 89"/>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121514</xdr:rowOff>
    </xdr:from>
    <xdr:ext cx="762000" cy="259045"/>
    <xdr:sp macro="" textlink="">
      <xdr:nvSpPr>
        <xdr:cNvPr id="92" name="テキスト ボックス 91"/>
        <xdr:cNvSpPr txBox="1"/>
      </xdr:nvSpPr>
      <xdr:spPr>
        <a:xfrm>
          <a:off x="2844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94" name="テキスト ボックス 93"/>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121514</xdr:rowOff>
    </xdr:from>
    <xdr:ext cx="762000" cy="259045"/>
    <xdr:sp macro="" textlink="">
      <xdr:nvSpPr>
        <xdr:cNvPr id="96" name="テキスト ボックス 95"/>
        <xdr:cNvSpPr txBox="1"/>
      </xdr:nvSpPr>
      <xdr:spPr>
        <a:xfrm>
          <a:off x="1066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物件費や公債費の増加、また、地方交付税の減額があり数値が悪化している。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物件費の精査等を実施し、抑制するとともに適正な事業運営を図っていく。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72934</xdr:rowOff>
    </xdr:from>
    <xdr:to>
      <xdr:col>23</xdr:col>
      <xdr:colOff>133350</xdr:colOff>
      <xdr:row>63</xdr:row>
      <xdr:rowOff>162560</xdr:rowOff>
    </xdr:to>
    <xdr:cxnSp macro="">
      <xdr:nvCxnSpPr>
        <xdr:cNvPr id="133" name="直線コネクタ 132"/>
        <xdr:cNvCxnSpPr/>
      </xdr:nvCxnSpPr>
      <xdr:spPr>
        <a:xfrm>
          <a:off x="4114800" y="10874284"/>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10885</xdr:rowOff>
    </xdr:from>
    <xdr:to>
      <xdr:col>19</xdr:col>
      <xdr:colOff>133350</xdr:colOff>
      <xdr:row>63</xdr:row>
      <xdr:rowOff>72934</xdr:rowOff>
    </xdr:to>
    <xdr:cxnSp macro="">
      <xdr:nvCxnSpPr>
        <xdr:cNvPr id="136" name="直線コネクタ 135"/>
        <xdr:cNvCxnSpPr/>
      </xdr:nvCxnSpPr>
      <xdr:spPr>
        <a:xfrm>
          <a:off x="3225800" y="1081223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10885</xdr:rowOff>
    </xdr:from>
    <xdr:to>
      <xdr:col>15</xdr:col>
      <xdr:colOff>82550</xdr:colOff>
      <xdr:row>63</xdr:row>
      <xdr:rowOff>152219</xdr:rowOff>
    </xdr:to>
    <xdr:cxnSp macro="">
      <xdr:nvCxnSpPr>
        <xdr:cNvPr id="139" name="直線コネクタ 138"/>
        <xdr:cNvCxnSpPr/>
      </xdr:nvCxnSpPr>
      <xdr:spPr>
        <a:xfrm flipV="1">
          <a:off x="2336800" y="10812235"/>
          <a:ext cx="889000" cy="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82369</xdr:rowOff>
    </xdr:from>
    <xdr:to>
      <xdr:col>11</xdr:col>
      <xdr:colOff>31750</xdr:colOff>
      <xdr:row>63</xdr:row>
      <xdr:rowOff>152219</xdr:rowOff>
    </xdr:to>
    <xdr:cxnSp macro="">
      <xdr:nvCxnSpPr>
        <xdr:cNvPr id="142" name="直線コネクタ 141"/>
        <xdr:cNvCxnSpPr/>
      </xdr:nvCxnSpPr>
      <xdr:spPr>
        <a:xfrm>
          <a:off x="1447800" y="1071226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2" name="楕円 151"/>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53" name="財政構造の弾力性該当値テキスト"/>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22134</xdr:rowOff>
    </xdr:from>
    <xdr:to>
      <xdr:col>19</xdr:col>
      <xdr:colOff>184150</xdr:colOff>
      <xdr:row>63</xdr:row>
      <xdr:rowOff>123734</xdr:rowOff>
    </xdr:to>
    <xdr:sp macro="" textlink="">
      <xdr:nvSpPr>
        <xdr:cNvPr id="154" name="楕円 153"/>
        <xdr:cNvSpPr/>
      </xdr:nvSpPr>
      <xdr:spPr>
        <a:xfrm>
          <a:off x="4064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133911</xdr:rowOff>
    </xdr:from>
    <xdr:ext cx="736600" cy="259045"/>
    <xdr:sp macro="" textlink="">
      <xdr:nvSpPr>
        <xdr:cNvPr id="155" name="テキスト ボックス 154"/>
        <xdr:cNvSpPr txBox="1"/>
      </xdr:nvSpPr>
      <xdr:spPr>
        <a:xfrm>
          <a:off x="3733800" y="10592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131535</xdr:rowOff>
    </xdr:from>
    <xdr:to>
      <xdr:col>15</xdr:col>
      <xdr:colOff>133350</xdr:colOff>
      <xdr:row>63</xdr:row>
      <xdr:rowOff>61685</xdr:rowOff>
    </xdr:to>
    <xdr:sp macro="" textlink="">
      <xdr:nvSpPr>
        <xdr:cNvPr id="156" name="楕円 155"/>
        <xdr:cNvSpPr/>
      </xdr:nvSpPr>
      <xdr:spPr>
        <a:xfrm>
          <a:off x="3175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71862</xdr:rowOff>
    </xdr:from>
    <xdr:ext cx="762000" cy="259045"/>
    <xdr:sp macro="" textlink="">
      <xdr:nvSpPr>
        <xdr:cNvPr id="157" name="テキスト ボックス 156"/>
        <xdr:cNvSpPr txBox="1"/>
      </xdr:nvSpPr>
      <xdr:spPr>
        <a:xfrm>
          <a:off x="2844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101419</xdr:rowOff>
    </xdr:from>
    <xdr:to>
      <xdr:col>11</xdr:col>
      <xdr:colOff>82550</xdr:colOff>
      <xdr:row>64</xdr:row>
      <xdr:rowOff>31569</xdr:rowOff>
    </xdr:to>
    <xdr:sp macro="" textlink="">
      <xdr:nvSpPr>
        <xdr:cNvPr id="158" name="楕円 157"/>
        <xdr:cNvSpPr/>
      </xdr:nvSpPr>
      <xdr:spPr>
        <a:xfrm>
          <a:off x="2286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41746</xdr:rowOff>
    </xdr:from>
    <xdr:ext cx="762000" cy="259045"/>
    <xdr:sp macro="" textlink="">
      <xdr:nvSpPr>
        <xdr:cNvPr id="159" name="テキスト ボックス 158"/>
        <xdr:cNvSpPr txBox="1"/>
      </xdr:nvSpPr>
      <xdr:spPr>
        <a:xfrm>
          <a:off x="1955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31569</xdr:rowOff>
    </xdr:from>
    <xdr:to>
      <xdr:col>7</xdr:col>
      <xdr:colOff>31750</xdr:colOff>
      <xdr:row>62</xdr:row>
      <xdr:rowOff>133169</xdr:rowOff>
    </xdr:to>
    <xdr:sp macro="" textlink="">
      <xdr:nvSpPr>
        <xdr:cNvPr id="160" name="楕円 159"/>
        <xdr:cNvSpPr/>
      </xdr:nvSpPr>
      <xdr:spPr>
        <a:xfrm>
          <a:off x="1397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143346</xdr:rowOff>
    </xdr:from>
    <xdr:ext cx="762000" cy="259045"/>
    <xdr:sp macro="" textlink="">
      <xdr:nvSpPr>
        <xdr:cNvPr id="161" name="テキスト ボックス 160"/>
        <xdr:cNvSpPr txBox="1"/>
      </xdr:nvSpPr>
      <xdr:spPr>
        <a:xfrm>
          <a:off x="1066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人件費に大きな増減はないが、物件費については、冬季の除雪をはじめ、各種委託料が増加したことにより増加傾向にある。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また、施設に指定管理者制度を導入し、抑制に努めているものの大きな変化は現れていない状況である。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委託事業の精査を行い、物件費の抑制を強化していきたい。</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24025</xdr:rowOff>
    </xdr:from>
    <xdr:to>
      <xdr:col>23</xdr:col>
      <xdr:colOff>133350</xdr:colOff>
      <xdr:row>82</xdr:row>
      <xdr:rowOff>29497</xdr:rowOff>
    </xdr:to>
    <xdr:cxnSp macro="">
      <xdr:nvCxnSpPr>
        <xdr:cNvPr id="197" name="直線コネクタ 196"/>
        <xdr:cNvCxnSpPr/>
      </xdr:nvCxnSpPr>
      <xdr:spPr>
        <a:xfrm flipV="1">
          <a:off x="4114800" y="14082925"/>
          <a:ext cx="8382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24368</xdr:rowOff>
    </xdr:from>
    <xdr:to>
      <xdr:col>19</xdr:col>
      <xdr:colOff>133350</xdr:colOff>
      <xdr:row>82</xdr:row>
      <xdr:rowOff>29497</xdr:rowOff>
    </xdr:to>
    <xdr:cxnSp macro="">
      <xdr:nvCxnSpPr>
        <xdr:cNvPr id="200" name="直線コネクタ 199"/>
        <xdr:cNvCxnSpPr/>
      </xdr:nvCxnSpPr>
      <xdr:spPr>
        <a:xfrm>
          <a:off x="3225800" y="1408326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23422</xdr:rowOff>
    </xdr:from>
    <xdr:to>
      <xdr:col>15</xdr:col>
      <xdr:colOff>82550</xdr:colOff>
      <xdr:row>82</xdr:row>
      <xdr:rowOff>24368</xdr:rowOff>
    </xdr:to>
    <xdr:cxnSp macro="">
      <xdr:nvCxnSpPr>
        <xdr:cNvPr id="203" name="直線コネクタ 202"/>
        <xdr:cNvCxnSpPr/>
      </xdr:nvCxnSpPr>
      <xdr:spPr>
        <a:xfrm>
          <a:off x="2336800" y="14082322"/>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161398</xdr:rowOff>
    </xdr:from>
    <xdr:to>
      <xdr:col>11</xdr:col>
      <xdr:colOff>31750</xdr:colOff>
      <xdr:row>82</xdr:row>
      <xdr:rowOff>23422</xdr:rowOff>
    </xdr:to>
    <xdr:cxnSp macro="">
      <xdr:nvCxnSpPr>
        <xdr:cNvPr id="206" name="直線コネクタ 205"/>
        <xdr:cNvCxnSpPr/>
      </xdr:nvCxnSpPr>
      <xdr:spPr>
        <a:xfrm>
          <a:off x="1447800" y="14048848"/>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144675</xdr:rowOff>
    </xdr:from>
    <xdr:to>
      <xdr:col>23</xdr:col>
      <xdr:colOff>184150</xdr:colOff>
      <xdr:row>82</xdr:row>
      <xdr:rowOff>74825</xdr:rowOff>
    </xdr:to>
    <xdr:sp macro="" textlink="">
      <xdr:nvSpPr>
        <xdr:cNvPr id="216" name="楕円 215"/>
        <xdr:cNvSpPr/>
      </xdr:nvSpPr>
      <xdr:spPr>
        <a:xfrm>
          <a:off x="4902200" y="140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65952</xdr:rowOff>
    </xdr:from>
    <xdr:ext cx="762000" cy="259045"/>
    <xdr:sp macro="" textlink="">
      <xdr:nvSpPr>
        <xdr:cNvPr id="217" name="人件費・物件費等の状況該当値テキスト"/>
        <xdr:cNvSpPr txBox="1"/>
      </xdr:nvSpPr>
      <xdr:spPr>
        <a:xfrm>
          <a:off x="5041900" y="13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150147</xdr:rowOff>
    </xdr:from>
    <xdr:to>
      <xdr:col>19</xdr:col>
      <xdr:colOff>184150</xdr:colOff>
      <xdr:row>82</xdr:row>
      <xdr:rowOff>80297</xdr:rowOff>
    </xdr:to>
    <xdr:sp macro="" textlink="">
      <xdr:nvSpPr>
        <xdr:cNvPr id="218" name="楕円 217"/>
        <xdr:cNvSpPr/>
      </xdr:nvSpPr>
      <xdr:spPr>
        <a:xfrm>
          <a:off x="4064000" y="140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90474</xdr:rowOff>
    </xdr:from>
    <xdr:ext cx="736600" cy="259045"/>
    <xdr:sp macro="" textlink="">
      <xdr:nvSpPr>
        <xdr:cNvPr id="219" name="テキスト ボックス 218"/>
        <xdr:cNvSpPr txBox="1"/>
      </xdr:nvSpPr>
      <xdr:spPr>
        <a:xfrm>
          <a:off x="3733800" y="1380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145018</xdr:rowOff>
    </xdr:from>
    <xdr:to>
      <xdr:col>15</xdr:col>
      <xdr:colOff>133350</xdr:colOff>
      <xdr:row>82</xdr:row>
      <xdr:rowOff>75168</xdr:rowOff>
    </xdr:to>
    <xdr:sp macro="" textlink="">
      <xdr:nvSpPr>
        <xdr:cNvPr id="220" name="楕円 219"/>
        <xdr:cNvSpPr/>
      </xdr:nvSpPr>
      <xdr:spPr>
        <a:xfrm>
          <a:off x="3175000" y="140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85345</xdr:rowOff>
    </xdr:from>
    <xdr:ext cx="762000" cy="259045"/>
    <xdr:sp macro="" textlink="">
      <xdr:nvSpPr>
        <xdr:cNvPr id="221" name="テキスト ボックス 220"/>
        <xdr:cNvSpPr txBox="1"/>
      </xdr:nvSpPr>
      <xdr:spPr>
        <a:xfrm>
          <a:off x="2844800" y="138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144072</xdr:rowOff>
    </xdr:from>
    <xdr:to>
      <xdr:col>11</xdr:col>
      <xdr:colOff>82550</xdr:colOff>
      <xdr:row>82</xdr:row>
      <xdr:rowOff>74222</xdr:rowOff>
    </xdr:to>
    <xdr:sp macro="" textlink="">
      <xdr:nvSpPr>
        <xdr:cNvPr id="222" name="楕円 221"/>
        <xdr:cNvSpPr/>
      </xdr:nvSpPr>
      <xdr:spPr>
        <a:xfrm>
          <a:off x="2286000" y="1403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84399</xdr:rowOff>
    </xdr:from>
    <xdr:ext cx="762000" cy="259045"/>
    <xdr:sp macro="" textlink="">
      <xdr:nvSpPr>
        <xdr:cNvPr id="223" name="テキスト ボックス 222"/>
        <xdr:cNvSpPr txBox="1"/>
      </xdr:nvSpPr>
      <xdr:spPr>
        <a:xfrm>
          <a:off x="1955800" y="1380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110598</xdr:rowOff>
    </xdr:from>
    <xdr:to>
      <xdr:col>7</xdr:col>
      <xdr:colOff>31750</xdr:colOff>
      <xdr:row>82</xdr:row>
      <xdr:rowOff>40748</xdr:rowOff>
    </xdr:to>
    <xdr:sp macro="" textlink="">
      <xdr:nvSpPr>
        <xdr:cNvPr id="224" name="楕円 223"/>
        <xdr:cNvSpPr/>
      </xdr:nvSpPr>
      <xdr:spPr>
        <a:xfrm>
          <a:off x="1397000" y="1399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50925</xdr:rowOff>
    </xdr:from>
    <xdr:ext cx="762000" cy="259045"/>
    <xdr:sp macro="" textlink="">
      <xdr:nvSpPr>
        <xdr:cNvPr id="225" name="テキスト ボックス 224"/>
        <xdr:cNvSpPr txBox="1"/>
      </xdr:nvSpPr>
      <xdr:spPr>
        <a:xfrm>
          <a:off x="1066800" y="1376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高年齢層の給与水準の高い職員が多いため、数値が増加傾向にある。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退職者数に対して新規職員を採用しているため、今後、数値は微減していくと思われる。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今後も数値に注意し適正な運営に努める。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ラスパイレス指数はＨ２８年度数値を引用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141288</xdr:rowOff>
    </xdr:from>
    <xdr:to>
      <xdr:col>81</xdr:col>
      <xdr:colOff>44450</xdr:colOff>
      <xdr:row>87</xdr:row>
      <xdr:rowOff>141288</xdr:rowOff>
    </xdr:to>
    <xdr:cxnSp macro="">
      <xdr:nvCxnSpPr>
        <xdr:cNvPr id="255" name="直線コネクタ 254"/>
        <xdr:cNvCxnSpPr/>
      </xdr:nvCxnSpPr>
      <xdr:spPr>
        <a:xfrm>
          <a:off x="16179800" y="1505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87</xdr:row>
      <xdr:rowOff>141288</xdr:rowOff>
    </xdr:to>
    <xdr:cxnSp macro="">
      <xdr:nvCxnSpPr>
        <xdr:cNvPr id="258" name="直線コネクタ 257"/>
        <xdr:cNvCxnSpPr/>
      </xdr:nvCxnSpPr>
      <xdr:spPr>
        <a:xfrm>
          <a:off x="15290800" y="149729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56832</xdr:rowOff>
    </xdr:to>
    <xdr:cxnSp macro="">
      <xdr:nvCxnSpPr>
        <xdr:cNvPr id="261" name="直線コネクタ 260"/>
        <xdr:cNvCxnSpPr/>
      </xdr:nvCxnSpPr>
      <xdr:spPr>
        <a:xfrm>
          <a:off x="14401800" y="149367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147320</xdr:rowOff>
    </xdr:to>
    <xdr:cxnSp macro="">
      <xdr:nvCxnSpPr>
        <xdr:cNvPr id="264" name="直線コネクタ 263"/>
        <xdr:cNvCxnSpPr/>
      </xdr:nvCxnSpPr>
      <xdr:spPr>
        <a:xfrm flipV="1">
          <a:off x="13512800" y="1493678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4" name="楕円 273"/>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5"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6" name="楕円 275"/>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77" name="テキスト ボックス 276"/>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78" name="楕円 277"/>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79" name="テキスト ボックス 278"/>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80" name="楕円 279"/>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81" name="テキスト ボックス 280"/>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2" name="楕円 281"/>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3" name="テキスト ボックス 282"/>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平成の大合併において自主自立を選択し、経費の節減を実施するため職員数を抑制してきた。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しかし、近年は業務の多様化等により事務量が増加してきていることから、一定の職員数を維持している現状である。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今後も現状維持していく予定である。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職員数はＨ２８年度数値を引用</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150876</xdr:rowOff>
    </xdr:from>
    <xdr:to>
      <xdr:col>81</xdr:col>
      <xdr:colOff>44450</xdr:colOff>
      <xdr:row>60</xdr:row>
      <xdr:rowOff>154737</xdr:rowOff>
    </xdr:to>
    <xdr:cxnSp macro="">
      <xdr:nvCxnSpPr>
        <xdr:cNvPr id="315" name="直線コネクタ 314"/>
        <xdr:cNvCxnSpPr/>
      </xdr:nvCxnSpPr>
      <xdr:spPr>
        <a:xfrm>
          <a:off x="16179800" y="10437876"/>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150876</xdr:rowOff>
    </xdr:from>
    <xdr:to>
      <xdr:col>77</xdr:col>
      <xdr:colOff>44450</xdr:colOff>
      <xdr:row>60</xdr:row>
      <xdr:rowOff>161976</xdr:rowOff>
    </xdr:to>
    <xdr:cxnSp macro="">
      <xdr:nvCxnSpPr>
        <xdr:cNvPr id="318" name="直線コネクタ 317"/>
        <xdr:cNvCxnSpPr/>
      </xdr:nvCxnSpPr>
      <xdr:spPr>
        <a:xfrm flipV="1">
          <a:off x="15290800" y="10437876"/>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160528</xdr:rowOff>
    </xdr:from>
    <xdr:to>
      <xdr:col>72</xdr:col>
      <xdr:colOff>203200</xdr:colOff>
      <xdr:row>60</xdr:row>
      <xdr:rowOff>161976</xdr:rowOff>
    </xdr:to>
    <xdr:cxnSp macro="">
      <xdr:nvCxnSpPr>
        <xdr:cNvPr id="321" name="直線コネクタ 320"/>
        <xdr:cNvCxnSpPr/>
      </xdr:nvCxnSpPr>
      <xdr:spPr>
        <a:xfrm>
          <a:off x="14401800" y="1044752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154495</xdr:rowOff>
    </xdr:from>
    <xdr:to>
      <xdr:col>68</xdr:col>
      <xdr:colOff>152400</xdr:colOff>
      <xdr:row>60</xdr:row>
      <xdr:rowOff>160528</xdr:rowOff>
    </xdr:to>
    <xdr:cxnSp macro="">
      <xdr:nvCxnSpPr>
        <xdr:cNvPr id="324" name="直線コネクタ 323"/>
        <xdr:cNvCxnSpPr/>
      </xdr:nvCxnSpPr>
      <xdr:spPr>
        <a:xfrm>
          <a:off x="13512800" y="104414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103937</xdr:rowOff>
    </xdr:from>
    <xdr:to>
      <xdr:col>81</xdr:col>
      <xdr:colOff>95250</xdr:colOff>
      <xdr:row>61</xdr:row>
      <xdr:rowOff>34087</xdr:rowOff>
    </xdr:to>
    <xdr:sp macro="" textlink="">
      <xdr:nvSpPr>
        <xdr:cNvPr id="334" name="楕円 333"/>
        <xdr:cNvSpPr/>
      </xdr:nvSpPr>
      <xdr:spPr>
        <a:xfrm>
          <a:off x="16967200" y="103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120464</xdr:rowOff>
    </xdr:from>
    <xdr:ext cx="762000" cy="259045"/>
    <xdr:sp macro="" textlink="">
      <xdr:nvSpPr>
        <xdr:cNvPr id="335" name="定員管理の状況該当値テキスト"/>
        <xdr:cNvSpPr txBox="1"/>
      </xdr:nvSpPr>
      <xdr:spPr>
        <a:xfrm>
          <a:off x="17106900" y="102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100076</xdr:rowOff>
    </xdr:from>
    <xdr:to>
      <xdr:col>77</xdr:col>
      <xdr:colOff>95250</xdr:colOff>
      <xdr:row>61</xdr:row>
      <xdr:rowOff>30226</xdr:rowOff>
    </xdr:to>
    <xdr:sp macro="" textlink="">
      <xdr:nvSpPr>
        <xdr:cNvPr id="336" name="楕円 335"/>
        <xdr:cNvSpPr/>
      </xdr:nvSpPr>
      <xdr:spPr>
        <a:xfrm>
          <a:off x="16129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40403</xdr:rowOff>
    </xdr:from>
    <xdr:ext cx="736600" cy="259045"/>
    <xdr:sp macro="" textlink="">
      <xdr:nvSpPr>
        <xdr:cNvPr id="337" name="テキスト ボックス 336"/>
        <xdr:cNvSpPr txBox="1"/>
      </xdr:nvSpPr>
      <xdr:spPr>
        <a:xfrm>
          <a:off x="15798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111176</xdr:rowOff>
    </xdr:from>
    <xdr:to>
      <xdr:col>73</xdr:col>
      <xdr:colOff>44450</xdr:colOff>
      <xdr:row>61</xdr:row>
      <xdr:rowOff>41326</xdr:rowOff>
    </xdr:to>
    <xdr:sp macro="" textlink="">
      <xdr:nvSpPr>
        <xdr:cNvPr id="338" name="楕円 337"/>
        <xdr:cNvSpPr/>
      </xdr:nvSpPr>
      <xdr:spPr>
        <a:xfrm>
          <a:off x="15240000" y="103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51503</xdr:rowOff>
    </xdr:from>
    <xdr:ext cx="762000" cy="259045"/>
    <xdr:sp macro="" textlink="">
      <xdr:nvSpPr>
        <xdr:cNvPr id="339" name="テキスト ボックス 338"/>
        <xdr:cNvSpPr txBox="1"/>
      </xdr:nvSpPr>
      <xdr:spPr>
        <a:xfrm>
          <a:off x="14909800" y="1016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109728</xdr:rowOff>
    </xdr:from>
    <xdr:to>
      <xdr:col>68</xdr:col>
      <xdr:colOff>203200</xdr:colOff>
      <xdr:row>61</xdr:row>
      <xdr:rowOff>39878</xdr:rowOff>
    </xdr:to>
    <xdr:sp macro="" textlink="">
      <xdr:nvSpPr>
        <xdr:cNvPr id="340" name="楕円 339"/>
        <xdr:cNvSpPr/>
      </xdr:nvSpPr>
      <xdr:spPr>
        <a:xfrm>
          <a:off x="14351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50055</xdr:rowOff>
    </xdr:from>
    <xdr:ext cx="762000" cy="259045"/>
    <xdr:sp macro="" textlink="">
      <xdr:nvSpPr>
        <xdr:cNvPr id="341" name="テキスト ボックス 340"/>
        <xdr:cNvSpPr txBox="1"/>
      </xdr:nvSpPr>
      <xdr:spPr>
        <a:xfrm>
          <a:off x="14020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42" name="楕円 341"/>
        <xdr:cNvSpPr/>
      </xdr:nvSpPr>
      <xdr:spPr>
        <a:xfrm>
          <a:off x="13462000" y="103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44022</xdr:rowOff>
    </xdr:from>
    <xdr:ext cx="762000" cy="259045"/>
    <xdr:sp macro="" textlink="">
      <xdr:nvSpPr>
        <xdr:cNvPr id="343" name="テキスト ボックス 342"/>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継続的な投資的事業の実施により地方債の発行が続いているため、比率が大きくなってきている。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今後、役場庁舎の建て替えや小中一貫校事業等大きなプロジェクトの計画もあり、投資的事業が続くことによって、比率が悪化していくと思われる。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急激な悪化を避けるため、事業スケジュールの長期化等を検討し、財政規模に見合った計画を立てていく。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65617</xdr:rowOff>
    </xdr:to>
    <xdr:cxnSp macro="">
      <xdr:nvCxnSpPr>
        <xdr:cNvPr id="376" name="直線コネクタ 375"/>
        <xdr:cNvCxnSpPr/>
      </xdr:nvCxnSpPr>
      <xdr:spPr>
        <a:xfrm>
          <a:off x="16179800" y="72504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49530</xdr:rowOff>
    </xdr:to>
    <xdr:cxnSp macro="">
      <xdr:nvCxnSpPr>
        <xdr:cNvPr id="379" name="直線コネクタ 378"/>
        <xdr:cNvCxnSpPr/>
      </xdr:nvCxnSpPr>
      <xdr:spPr>
        <a:xfrm>
          <a:off x="15290800" y="71941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164677</xdr:rowOff>
    </xdr:to>
    <xdr:cxnSp macro="">
      <xdr:nvCxnSpPr>
        <xdr:cNvPr id="382" name="直線コネクタ 381"/>
        <xdr:cNvCxnSpPr/>
      </xdr:nvCxnSpPr>
      <xdr:spPr>
        <a:xfrm>
          <a:off x="14401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124460</xdr:rowOff>
    </xdr:to>
    <xdr:cxnSp macro="">
      <xdr:nvCxnSpPr>
        <xdr:cNvPr id="385" name="直線コネクタ 384"/>
        <xdr:cNvCxnSpPr/>
      </xdr:nvCxnSpPr>
      <xdr:spPr>
        <a:xfrm>
          <a:off x="13512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5" name="楕円 394"/>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6"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7" name="楕円 396"/>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8" name="テキスト ボックス 397"/>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399" name="楕円 398"/>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0" name="テキスト ボックス 399"/>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1" name="楕円 400"/>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2" name="テキスト ボックス 40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3" name="楕円 402"/>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4" name="テキスト ボックス 403"/>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道路改良事業等村の政策により投資的事業が継続的に進められており、それにより基金の取崩しが進んでいる。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また、地方債の残高も減少していない状況である。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数値の改善に向けて、事業スケジュールの見直しや特定財源の確保に努め、基金の適正な繰り出しを実施していく。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35379</xdr:rowOff>
    </xdr:from>
    <xdr:to>
      <xdr:col>81</xdr:col>
      <xdr:colOff>44450</xdr:colOff>
      <xdr:row>17</xdr:row>
      <xdr:rowOff>60416</xdr:rowOff>
    </xdr:to>
    <xdr:cxnSp macro="">
      <xdr:nvCxnSpPr>
        <xdr:cNvPr id="440" name="直線コネクタ 439"/>
        <xdr:cNvCxnSpPr/>
      </xdr:nvCxnSpPr>
      <xdr:spPr>
        <a:xfrm flipV="1">
          <a:off x="16179800" y="2778579"/>
          <a:ext cx="8382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60416</xdr:rowOff>
    </xdr:from>
    <xdr:to>
      <xdr:col>77</xdr:col>
      <xdr:colOff>44450</xdr:colOff>
      <xdr:row>17</xdr:row>
      <xdr:rowOff>110399</xdr:rowOff>
    </xdr:to>
    <xdr:cxnSp macro="">
      <xdr:nvCxnSpPr>
        <xdr:cNvPr id="443" name="直線コネクタ 442"/>
        <xdr:cNvCxnSpPr/>
      </xdr:nvCxnSpPr>
      <xdr:spPr>
        <a:xfrm flipV="1">
          <a:off x="15290800" y="2975066"/>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110399</xdr:rowOff>
    </xdr:from>
    <xdr:to>
      <xdr:col>72</xdr:col>
      <xdr:colOff>203200</xdr:colOff>
      <xdr:row>18</xdr:row>
      <xdr:rowOff>135437</xdr:rowOff>
    </xdr:to>
    <xdr:cxnSp macro="">
      <xdr:nvCxnSpPr>
        <xdr:cNvPr id="446" name="直線コネクタ 445"/>
        <xdr:cNvCxnSpPr/>
      </xdr:nvCxnSpPr>
      <xdr:spPr>
        <a:xfrm flipV="1">
          <a:off x="14401800" y="3025049"/>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51707</xdr:rowOff>
    </xdr:from>
    <xdr:to>
      <xdr:col>68</xdr:col>
      <xdr:colOff>152400</xdr:colOff>
      <xdr:row>18</xdr:row>
      <xdr:rowOff>135437</xdr:rowOff>
    </xdr:to>
    <xdr:cxnSp macro="">
      <xdr:nvCxnSpPr>
        <xdr:cNvPr id="449" name="直線コネクタ 448"/>
        <xdr:cNvCxnSpPr/>
      </xdr:nvCxnSpPr>
      <xdr:spPr>
        <a:xfrm>
          <a:off x="13512800" y="2623457"/>
          <a:ext cx="889000" cy="59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156029</xdr:rowOff>
    </xdr:from>
    <xdr:to>
      <xdr:col>81</xdr:col>
      <xdr:colOff>95250</xdr:colOff>
      <xdr:row>16</xdr:row>
      <xdr:rowOff>86179</xdr:rowOff>
    </xdr:to>
    <xdr:sp macro="" textlink="">
      <xdr:nvSpPr>
        <xdr:cNvPr id="459" name="楕円 458"/>
        <xdr:cNvSpPr/>
      </xdr:nvSpPr>
      <xdr:spPr>
        <a:xfrm>
          <a:off x="169672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128106</xdr:rowOff>
    </xdr:from>
    <xdr:ext cx="762000" cy="259045"/>
    <xdr:sp macro="" textlink="">
      <xdr:nvSpPr>
        <xdr:cNvPr id="460" name="将来負担の状況該当値テキスト"/>
        <xdr:cNvSpPr txBox="1"/>
      </xdr:nvSpPr>
      <xdr:spPr>
        <a:xfrm>
          <a:off x="17106900" y="269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9616</xdr:rowOff>
    </xdr:from>
    <xdr:to>
      <xdr:col>77</xdr:col>
      <xdr:colOff>95250</xdr:colOff>
      <xdr:row>17</xdr:row>
      <xdr:rowOff>111216</xdr:rowOff>
    </xdr:to>
    <xdr:sp macro="" textlink="">
      <xdr:nvSpPr>
        <xdr:cNvPr id="461" name="楕円 460"/>
        <xdr:cNvSpPr/>
      </xdr:nvSpPr>
      <xdr:spPr>
        <a:xfrm>
          <a:off x="16129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95993</xdr:rowOff>
    </xdr:from>
    <xdr:ext cx="736600" cy="259045"/>
    <xdr:sp macro="" textlink="">
      <xdr:nvSpPr>
        <xdr:cNvPr id="462" name="テキスト ボックス 461"/>
        <xdr:cNvSpPr txBox="1"/>
      </xdr:nvSpPr>
      <xdr:spPr>
        <a:xfrm>
          <a:off x="15798800" y="301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59599</xdr:rowOff>
    </xdr:from>
    <xdr:to>
      <xdr:col>73</xdr:col>
      <xdr:colOff>44450</xdr:colOff>
      <xdr:row>17</xdr:row>
      <xdr:rowOff>161199</xdr:rowOff>
    </xdr:to>
    <xdr:sp macro="" textlink="">
      <xdr:nvSpPr>
        <xdr:cNvPr id="463" name="楕円 462"/>
        <xdr:cNvSpPr/>
      </xdr:nvSpPr>
      <xdr:spPr>
        <a:xfrm>
          <a:off x="15240000" y="29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145976</xdr:rowOff>
    </xdr:from>
    <xdr:ext cx="762000" cy="259045"/>
    <xdr:sp macro="" textlink="">
      <xdr:nvSpPr>
        <xdr:cNvPr id="464" name="テキスト ボックス 463"/>
        <xdr:cNvSpPr txBox="1"/>
      </xdr:nvSpPr>
      <xdr:spPr>
        <a:xfrm>
          <a:off x="14909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84637</xdr:rowOff>
    </xdr:from>
    <xdr:to>
      <xdr:col>68</xdr:col>
      <xdr:colOff>203200</xdr:colOff>
      <xdr:row>19</xdr:row>
      <xdr:rowOff>14787</xdr:rowOff>
    </xdr:to>
    <xdr:sp macro="" textlink="">
      <xdr:nvSpPr>
        <xdr:cNvPr id="465" name="楕円 464"/>
        <xdr:cNvSpPr/>
      </xdr:nvSpPr>
      <xdr:spPr>
        <a:xfrm>
          <a:off x="14351000" y="31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171013</xdr:rowOff>
    </xdr:from>
    <xdr:ext cx="762000" cy="259045"/>
    <xdr:sp macro="" textlink="">
      <xdr:nvSpPr>
        <xdr:cNvPr id="466" name="テキスト ボックス 465"/>
        <xdr:cNvSpPr txBox="1"/>
      </xdr:nvSpPr>
      <xdr:spPr>
        <a:xfrm>
          <a:off x="14020800" y="325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907</xdr:rowOff>
    </xdr:from>
    <xdr:to>
      <xdr:col>64</xdr:col>
      <xdr:colOff>152400</xdr:colOff>
      <xdr:row>15</xdr:row>
      <xdr:rowOff>102507</xdr:rowOff>
    </xdr:to>
    <xdr:sp macro="" textlink="">
      <xdr:nvSpPr>
        <xdr:cNvPr id="467" name="楕円 466"/>
        <xdr:cNvSpPr/>
      </xdr:nvSpPr>
      <xdr:spPr>
        <a:xfrm>
          <a:off x="13462000" y="25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87284</xdr:rowOff>
    </xdr:from>
    <xdr:ext cx="762000" cy="259045"/>
    <xdr:sp macro="" textlink="">
      <xdr:nvSpPr>
        <xdr:cNvPr id="468" name="テキスト ボックス 467"/>
        <xdr:cNvSpPr txBox="1"/>
      </xdr:nvSpPr>
      <xdr:spPr>
        <a:xfrm>
          <a:off x="1313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職員数に大きな増減はないが、高年齢層の退職によって数値は微減していくと思われる。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職員数は現状を維持していく予定である。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83566</xdr:rowOff>
    </xdr:to>
    <xdr:cxnSp macro="">
      <xdr:nvCxnSpPr>
        <xdr:cNvPr id="64" name="直線コネクタ 63"/>
        <xdr:cNvCxnSpPr/>
      </xdr:nvCxnSpPr>
      <xdr:spPr>
        <a:xfrm>
          <a:off x="3987800" y="6404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60706</xdr:rowOff>
    </xdr:to>
    <xdr:cxnSp macro="">
      <xdr:nvCxnSpPr>
        <xdr:cNvPr id="67" name="直線コネクタ 66"/>
        <xdr:cNvCxnSpPr/>
      </xdr:nvCxnSpPr>
      <xdr:spPr>
        <a:xfrm>
          <a:off x="3098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147574</xdr:rowOff>
    </xdr:to>
    <xdr:cxnSp macro="">
      <xdr:nvCxnSpPr>
        <xdr:cNvPr id="70" name="直線コネクタ 69"/>
        <xdr:cNvCxnSpPr/>
      </xdr:nvCxnSpPr>
      <xdr:spPr>
        <a:xfrm flipV="1">
          <a:off x="2209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147574</xdr:rowOff>
    </xdr:to>
    <xdr:cxnSp macro="">
      <xdr:nvCxnSpPr>
        <xdr:cNvPr id="73" name="直線コネクタ 72"/>
        <xdr:cNvCxnSpPr/>
      </xdr:nvCxnSpPr>
      <xdr:spPr>
        <a:xfrm>
          <a:off x="1320800" y="6386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物件費については、冬季の除雪をはじめ、各種委託料が増加したことにより増加傾向にある。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経常経費の中でも比較的大きな比率を占めていることから、抑制に向けて事業の精査、業務の縮小等も検討していかなくてはならない。</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89444</xdr:rowOff>
    </xdr:from>
    <xdr:to>
      <xdr:col>82</xdr:col>
      <xdr:colOff>107950</xdr:colOff>
      <xdr:row>17</xdr:row>
      <xdr:rowOff>128633</xdr:rowOff>
    </xdr:to>
    <xdr:cxnSp macro="">
      <xdr:nvCxnSpPr>
        <xdr:cNvPr id="127" name="直線コネクタ 126"/>
        <xdr:cNvCxnSpPr/>
      </xdr:nvCxnSpPr>
      <xdr:spPr>
        <a:xfrm>
          <a:off x="15671800" y="30040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89444</xdr:rowOff>
    </xdr:to>
    <xdr:cxnSp macro="">
      <xdr:nvCxnSpPr>
        <xdr:cNvPr id="130" name="直線コネクタ 129"/>
        <xdr:cNvCxnSpPr/>
      </xdr:nvCxnSpPr>
      <xdr:spPr>
        <a:xfrm>
          <a:off x="14782800" y="29191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82913</xdr:rowOff>
    </xdr:to>
    <xdr:cxnSp macro="">
      <xdr:nvCxnSpPr>
        <xdr:cNvPr id="133" name="直線コネクタ 132"/>
        <xdr:cNvCxnSpPr/>
      </xdr:nvCxnSpPr>
      <xdr:spPr>
        <a:xfrm flipV="1">
          <a:off x="13893800" y="29191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97609</xdr:rowOff>
    </xdr:from>
    <xdr:to>
      <xdr:col>69</xdr:col>
      <xdr:colOff>92075</xdr:colOff>
      <xdr:row>17</xdr:row>
      <xdr:rowOff>82913</xdr:rowOff>
    </xdr:to>
    <xdr:cxnSp macro="">
      <xdr:nvCxnSpPr>
        <xdr:cNvPr id="136" name="直線コネクタ 135"/>
        <xdr:cNvCxnSpPr/>
      </xdr:nvCxnSpPr>
      <xdr:spPr>
        <a:xfrm>
          <a:off x="13004800" y="284080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77833</xdr:rowOff>
    </xdr:from>
    <xdr:to>
      <xdr:col>82</xdr:col>
      <xdr:colOff>158750</xdr:colOff>
      <xdr:row>18</xdr:row>
      <xdr:rowOff>7983</xdr:rowOff>
    </xdr:to>
    <xdr:sp macro="" textlink="">
      <xdr:nvSpPr>
        <xdr:cNvPr id="146" name="楕円 145"/>
        <xdr:cNvSpPr/>
      </xdr:nvSpPr>
      <xdr:spPr>
        <a:xfrm>
          <a:off x="164592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49910</xdr:rowOff>
    </xdr:from>
    <xdr:ext cx="762000" cy="259045"/>
    <xdr:sp macro="" textlink="">
      <xdr:nvSpPr>
        <xdr:cNvPr id="147" name="物件費該当値テキスト"/>
        <xdr:cNvSpPr txBox="1"/>
      </xdr:nvSpPr>
      <xdr:spPr>
        <a:xfrm>
          <a:off x="16598900" y="29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38644</xdr:rowOff>
    </xdr:from>
    <xdr:to>
      <xdr:col>78</xdr:col>
      <xdr:colOff>120650</xdr:colOff>
      <xdr:row>17</xdr:row>
      <xdr:rowOff>140244</xdr:rowOff>
    </xdr:to>
    <xdr:sp macro="" textlink="">
      <xdr:nvSpPr>
        <xdr:cNvPr id="148" name="楕円 147"/>
        <xdr:cNvSpPr/>
      </xdr:nvSpPr>
      <xdr:spPr>
        <a:xfrm>
          <a:off x="15621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125021</xdr:rowOff>
    </xdr:from>
    <xdr:ext cx="736600" cy="259045"/>
    <xdr:sp macro="" textlink="">
      <xdr:nvSpPr>
        <xdr:cNvPr id="149" name="テキスト ボックス 148"/>
        <xdr:cNvSpPr txBox="1"/>
      </xdr:nvSpPr>
      <xdr:spPr>
        <a:xfrm>
          <a:off x="15290800" y="303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1" name="テキスト ボックス 15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32113</xdr:rowOff>
    </xdr:from>
    <xdr:to>
      <xdr:col>69</xdr:col>
      <xdr:colOff>142875</xdr:colOff>
      <xdr:row>17</xdr:row>
      <xdr:rowOff>133713</xdr:rowOff>
    </xdr:to>
    <xdr:sp macro="" textlink="">
      <xdr:nvSpPr>
        <xdr:cNvPr id="152" name="楕円 151"/>
        <xdr:cNvSpPr/>
      </xdr:nvSpPr>
      <xdr:spPr>
        <a:xfrm>
          <a:off x="13843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118490</xdr:rowOff>
    </xdr:from>
    <xdr:ext cx="762000" cy="259045"/>
    <xdr:sp macro="" textlink="">
      <xdr:nvSpPr>
        <xdr:cNvPr id="153" name="テキスト ボックス 152"/>
        <xdr:cNvSpPr txBox="1"/>
      </xdr:nvSpPr>
      <xdr:spPr>
        <a:xfrm>
          <a:off x="13512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54" name="楕円 153"/>
        <xdr:cNvSpPr/>
      </xdr:nvSpPr>
      <xdr:spPr>
        <a:xfrm>
          <a:off x="12954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55" name="テキスト ボックス 154"/>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保育所運営費児童負担金等の増加により数値が上がった。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子どもの人数は減少傾向にあるため、今後は大きな変化はないものと思われる。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56</xdr:row>
      <xdr:rowOff>114300</xdr:rowOff>
    </xdr:to>
    <xdr:cxnSp macro="">
      <xdr:nvCxnSpPr>
        <xdr:cNvPr id="187" name="直線コネクタ 186"/>
        <xdr:cNvCxnSpPr/>
      </xdr:nvCxnSpPr>
      <xdr:spPr>
        <a:xfrm>
          <a:off x="3987800" y="9486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56</xdr:row>
      <xdr:rowOff>25400</xdr:rowOff>
    </xdr:to>
    <xdr:cxnSp macro="">
      <xdr:nvCxnSpPr>
        <xdr:cNvPr id="190" name="直線コネクタ 189"/>
        <xdr:cNvCxnSpPr/>
      </xdr:nvCxnSpPr>
      <xdr:spPr>
        <a:xfrm flipV="1">
          <a:off x="3098800" y="9486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25400</xdr:rowOff>
    </xdr:to>
    <xdr:cxnSp macro="">
      <xdr:nvCxnSpPr>
        <xdr:cNvPr id="193" name="直線コネクタ 192"/>
        <xdr:cNvCxnSpPr/>
      </xdr:nvCxnSpPr>
      <xdr:spPr>
        <a:xfrm>
          <a:off x="2209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25400</xdr:rowOff>
    </xdr:to>
    <xdr:cxnSp macro="">
      <xdr:nvCxnSpPr>
        <xdr:cNvPr id="196" name="直線コネクタ 195"/>
        <xdr:cNvCxnSpPr/>
      </xdr:nvCxnSpPr>
      <xdr:spPr>
        <a:xfrm>
          <a:off x="1320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6" name="楕円 205"/>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7"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8" name="楕円 207"/>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9" name="テキスト ボックス 208"/>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0" name="楕円 209"/>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11" name="テキスト ボックス 210"/>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2" name="楕円 211"/>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13" name="テキスト ボックス 212"/>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4" name="楕円 213"/>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5" name="テキスト ボックス 214"/>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介護保険事業繰出金が増加したこにより、数値が微増した。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繰出金の抑制に努めるとともに適正な事業運営を図っていく。</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65278</xdr:rowOff>
    </xdr:from>
    <xdr:to>
      <xdr:col>82</xdr:col>
      <xdr:colOff>107950</xdr:colOff>
      <xdr:row>55</xdr:row>
      <xdr:rowOff>74422</xdr:rowOff>
    </xdr:to>
    <xdr:cxnSp macro="">
      <xdr:nvCxnSpPr>
        <xdr:cNvPr id="245" name="直線コネクタ 244"/>
        <xdr:cNvCxnSpPr/>
      </xdr:nvCxnSpPr>
      <xdr:spPr>
        <a:xfrm>
          <a:off x="15671800" y="9495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110998</xdr:rowOff>
    </xdr:to>
    <xdr:cxnSp macro="">
      <xdr:nvCxnSpPr>
        <xdr:cNvPr id="248" name="直線コネクタ 247"/>
        <xdr:cNvCxnSpPr/>
      </xdr:nvCxnSpPr>
      <xdr:spPr>
        <a:xfrm flipV="1">
          <a:off x="14782800" y="94950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78994</xdr:rowOff>
    </xdr:from>
    <xdr:to>
      <xdr:col>73</xdr:col>
      <xdr:colOff>180975</xdr:colOff>
      <xdr:row>55</xdr:row>
      <xdr:rowOff>110998</xdr:rowOff>
    </xdr:to>
    <xdr:cxnSp macro="">
      <xdr:nvCxnSpPr>
        <xdr:cNvPr id="251" name="直線コネクタ 250"/>
        <xdr:cNvCxnSpPr/>
      </xdr:nvCxnSpPr>
      <xdr:spPr>
        <a:xfrm>
          <a:off x="13893800" y="9508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56134</xdr:rowOff>
    </xdr:from>
    <xdr:to>
      <xdr:col>69</xdr:col>
      <xdr:colOff>92075</xdr:colOff>
      <xdr:row>55</xdr:row>
      <xdr:rowOff>78994</xdr:rowOff>
    </xdr:to>
    <xdr:cxnSp macro="">
      <xdr:nvCxnSpPr>
        <xdr:cNvPr id="254" name="直線コネクタ 253"/>
        <xdr:cNvCxnSpPr/>
      </xdr:nvCxnSpPr>
      <xdr:spPr>
        <a:xfrm>
          <a:off x="13004800" y="9485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23622</xdr:rowOff>
    </xdr:from>
    <xdr:to>
      <xdr:col>82</xdr:col>
      <xdr:colOff>158750</xdr:colOff>
      <xdr:row>55</xdr:row>
      <xdr:rowOff>125222</xdr:rowOff>
    </xdr:to>
    <xdr:sp macro="" textlink="">
      <xdr:nvSpPr>
        <xdr:cNvPr id="264" name="楕円 263"/>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40149</xdr:rowOff>
    </xdr:from>
    <xdr:ext cx="762000" cy="259045"/>
    <xdr:sp macro="" textlink="">
      <xdr:nvSpPr>
        <xdr:cNvPr id="265"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xdr:rowOff>
    </xdr:from>
    <xdr:to>
      <xdr:col>78</xdr:col>
      <xdr:colOff>120650</xdr:colOff>
      <xdr:row>55</xdr:row>
      <xdr:rowOff>116078</xdr:rowOff>
    </xdr:to>
    <xdr:sp macro="" textlink="">
      <xdr:nvSpPr>
        <xdr:cNvPr id="266" name="楕円 265"/>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126255</xdr:rowOff>
    </xdr:from>
    <xdr:ext cx="736600" cy="259045"/>
    <xdr:sp macro="" textlink="">
      <xdr:nvSpPr>
        <xdr:cNvPr id="267" name="テキスト ボックス 266"/>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60198</xdr:rowOff>
    </xdr:from>
    <xdr:to>
      <xdr:col>74</xdr:col>
      <xdr:colOff>31750</xdr:colOff>
      <xdr:row>55</xdr:row>
      <xdr:rowOff>161798</xdr:rowOff>
    </xdr:to>
    <xdr:sp macro="" textlink="">
      <xdr:nvSpPr>
        <xdr:cNvPr id="268" name="楕円 267"/>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525</xdr:rowOff>
    </xdr:from>
    <xdr:ext cx="762000" cy="259045"/>
    <xdr:sp macro="" textlink="">
      <xdr:nvSpPr>
        <xdr:cNvPr id="269" name="テキスト ボックス 268"/>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28194</xdr:rowOff>
    </xdr:from>
    <xdr:to>
      <xdr:col>69</xdr:col>
      <xdr:colOff>142875</xdr:colOff>
      <xdr:row>55</xdr:row>
      <xdr:rowOff>129794</xdr:rowOff>
    </xdr:to>
    <xdr:sp macro="" textlink="">
      <xdr:nvSpPr>
        <xdr:cNvPr id="270" name="楕円 269"/>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139971</xdr:rowOff>
    </xdr:from>
    <xdr:ext cx="762000" cy="259045"/>
    <xdr:sp macro="" textlink="">
      <xdr:nvSpPr>
        <xdr:cNvPr id="271" name="テキスト ボックス 270"/>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5334</xdr:rowOff>
    </xdr:from>
    <xdr:to>
      <xdr:col>65</xdr:col>
      <xdr:colOff>53975</xdr:colOff>
      <xdr:row>55</xdr:row>
      <xdr:rowOff>106934</xdr:rowOff>
    </xdr:to>
    <xdr:sp macro="" textlink="">
      <xdr:nvSpPr>
        <xdr:cNvPr id="272" name="楕円 271"/>
        <xdr:cNvSpPr/>
      </xdr:nvSpPr>
      <xdr:spPr>
        <a:xfrm>
          <a:off x="12954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117111</xdr:rowOff>
    </xdr:from>
    <xdr:ext cx="762000" cy="259045"/>
    <xdr:sp macro="" textlink="">
      <xdr:nvSpPr>
        <xdr:cNvPr id="273" name="テキスト ボックス 272"/>
        <xdr:cNvSpPr txBox="1"/>
      </xdr:nvSpPr>
      <xdr:spPr>
        <a:xfrm>
          <a:off x="12623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継続的な事業がほとんどであるが、村の基幹産業である農林業や観光業に対して変動がある。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近年、林業を村の重要政策の１つとして位置づけており、補助費等の増加が見込まれる。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他の分野と均衡を図りながら事業の実施に努めていく。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1270</xdr:rowOff>
    </xdr:to>
    <xdr:cxnSp macro="">
      <xdr:nvCxnSpPr>
        <xdr:cNvPr id="303" name="直線コネクタ 302"/>
        <xdr:cNvCxnSpPr/>
      </xdr:nvCxnSpPr>
      <xdr:spPr>
        <a:xfrm>
          <a:off x="15671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159004</xdr:rowOff>
    </xdr:to>
    <xdr:cxnSp macro="">
      <xdr:nvCxnSpPr>
        <xdr:cNvPr id="306" name="直線コネクタ 305"/>
        <xdr:cNvCxnSpPr/>
      </xdr:nvCxnSpPr>
      <xdr:spPr>
        <a:xfrm>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14986</xdr:rowOff>
    </xdr:to>
    <xdr:cxnSp macro="">
      <xdr:nvCxnSpPr>
        <xdr:cNvPr id="309" name="直線コネクタ 308"/>
        <xdr:cNvCxnSpPr/>
      </xdr:nvCxnSpPr>
      <xdr:spPr>
        <a:xfrm flipV="1">
          <a:off x="13893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14986</xdr:rowOff>
    </xdr:to>
    <xdr:cxnSp macro="">
      <xdr:nvCxnSpPr>
        <xdr:cNvPr id="312" name="直線コネクタ 311"/>
        <xdr:cNvCxnSpPr/>
      </xdr:nvCxnSpPr>
      <xdr:spPr>
        <a:xfrm>
          <a:off x="13004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2" name="楕円 321"/>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3"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4" name="楕円 323"/>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5" name="テキスト ボックス 324"/>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6" name="楕円 325"/>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27" name="テキスト ボックス 32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8" name="楕円 327"/>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9" name="テキスト ボックス 328"/>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0" name="楕円 32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1" name="テキスト ボックス 330"/>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道路改良事業等継続的な投資的事業や今後計画されている役場庁舎の建て替え等に地方債を充当していくことから、さらに増加していくと思われる。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一般財源の状況を注視し、大幅な悪化を避けるべく、長期的な計画を立て事業の実施を図っていく。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66040</xdr:rowOff>
    </xdr:to>
    <xdr:cxnSp macro="">
      <xdr:nvCxnSpPr>
        <xdr:cNvPr id="363" name="直線コネクタ 362"/>
        <xdr:cNvCxnSpPr/>
      </xdr:nvCxnSpPr>
      <xdr:spPr>
        <a:xfrm flipV="1">
          <a:off x="3987800" y="12894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168910</xdr:rowOff>
    </xdr:from>
    <xdr:to>
      <xdr:col>19</xdr:col>
      <xdr:colOff>187325</xdr:colOff>
      <xdr:row>75</xdr:row>
      <xdr:rowOff>66040</xdr:rowOff>
    </xdr:to>
    <xdr:cxnSp macro="">
      <xdr:nvCxnSpPr>
        <xdr:cNvPr id="366" name="直線コネクタ 365"/>
        <xdr:cNvCxnSpPr/>
      </xdr:nvCxnSpPr>
      <xdr:spPr>
        <a:xfrm>
          <a:off x="3098800" y="128562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168910</xdr:rowOff>
    </xdr:from>
    <xdr:to>
      <xdr:col>15</xdr:col>
      <xdr:colOff>98425</xdr:colOff>
      <xdr:row>75</xdr:row>
      <xdr:rowOff>8890</xdr:rowOff>
    </xdr:to>
    <xdr:cxnSp macro="">
      <xdr:nvCxnSpPr>
        <xdr:cNvPr id="369" name="直線コネクタ 368"/>
        <xdr:cNvCxnSpPr/>
      </xdr:nvCxnSpPr>
      <xdr:spPr>
        <a:xfrm flipV="1">
          <a:off x="2209800" y="12856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75</xdr:row>
      <xdr:rowOff>8890</xdr:rowOff>
    </xdr:to>
    <xdr:cxnSp macro="">
      <xdr:nvCxnSpPr>
        <xdr:cNvPr id="372" name="直線コネクタ 371"/>
        <xdr:cNvCxnSpPr/>
      </xdr:nvCxnSpPr>
      <xdr:spPr>
        <a:xfrm>
          <a:off x="1320800" y="12833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2" name="楕円 381"/>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1287</xdr:rowOff>
    </xdr:from>
    <xdr:ext cx="762000" cy="259045"/>
    <xdr:sp macro="" textlink="">
      <xdr:nvSpPr>
        <xdr:cNvPr id="383" name="公債費該当値テキスト"/>
        <xdr:cNvSpPr txBox="1"/>
      </xdr:nvSpPr>
      <xdr:spPr>
        <a:xfrm>
          <a:off x="4914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xdr:rowOff>
    </xdr:from>
    <xdr:to>
      <xdr:col>20</xdr:col>
      <xdr:colOff>38100</xdr:colOff>
      <xdr:row>75</xdr:row>
      <xdr:rowOff>116840</xdr:rowOff>
    </xdr:to>
    <xdr:sp macro="" textlink="">
      <xdr:nvSpPr>
        <xdr:cNvPr id="384" name="楕円 383"/>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127017</xdr:rowOff>
    </xdr:from>
    <xdr:ext cx="736600" cy="259045"/>
    <xdr:sp macro="" textlink="">
      <xdr:nvSpPr>
        <xdr:cNvPr id="385" name="テキスト ボックス 384"/>
        <xdr:cNvSpPr txBox="1"/>
      </xdr:nvSpPr>
      <xdr:spPr>
        <a:xfrm>
          <a:off x="3606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118110</xdr:rowOff>
    </xdr:from>
    <xdr:to>
      <xdr:col>15</xdr:col>
      <xdr:colOff>149225</xdr:colOff>
      <xdr:row>75</xdr:row>
      <xdr:rowOff>48260</xdr:rowOff>
    </xdr:to>
    <xdr:sp macro="" textlink="">
      <xdr:nvSpPr>
        <xdr:cNvPr id="386" name="楕円 385"/>
        <xdr:cNvSpPr/>
      </xdr:nvSpPr>
      <xdr:spPr>
        <a:xfrm>
          <a:off x="3048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58437</xdr:rowOff>
    </xdr:from>
    <xdr:ext cx="762000" cy="259045"/>
    <xdr:sp macro="" textlink="">
      <xdr:nvSpPr>
        <xdr:cNvPr id="387" name="テキスト ボックス 386"/>
        <xdr:cNvSpPr txBox="1"/>
      </xdr:nvSpPr>
      <xdr:spPr>
        <a:xfrm>
          <a:off x="2717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88" name="楕円 387"/>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89" name="テキスト ボックス 388"/>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90" name="楕円 389"/>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91" name="テキスト ボックス 390"/>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地方交付税が減少したため、数値が増加となった。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地方交付税の増減が財政状況に大きな影響を与えるため、国の動向等に注意していく。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55155</xdr:rowOff>
    </xdr:to>
    <xdr:cxnSp macro="">
      <xdr:nvCxnSpPr>
        <xdr:cNvPr id="426" name="直線コネクタ 425"/>
        <xdr:cNvCxnSpPr/>
      </xdr:nvCxnSpPr>
      <xdr:spPr>
        <a:xfrm>
          <a:off x="15671800" y="13317220"/>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115570</xdr:rowOff>
    </xdr:to>
    <xdr:cxnSp macro="">
      <xdr:nvCxnSpPr>
        <xdr:cNvPr id="429" name="直線コネクタ 428"/>
        <xdr:cNvCxnSpPr/>
      </xdr:nvCxnSpPr>
      <xdr:spPr>
        <a:xfrm>
          <a:off x="14782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68218</xdr:rowOff>
    </xdr:to>
    <xdr:cxnSp macro="">
      <xdr:nvCxnSpPr>
        <xdr:cNvPr id="432" name="直線コネクタ 431"/>
        <xdr:cNvCxnSpPr/>
      </xdr:nvCxnSpPr>
      <xdr:spPr>
        <a:xfrm flipV="1">
          <a:off x="13893800" y="1331722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40458</xdr:rowOff>
    </xdr:from>
    <xdr:to>
      <xdr:col>69</xdr:col>
      <xdr:colOff>92075</xdr:colOff>
      <xdr:row>78</xdr:row>
      <xdr:rowOff>68218</xdr:rowOff>
    </xdr:to>
    <xdr:cxnSp macro="">
      <xdr:nvCxnSpPr>
        <xdr:cNvPr id="435" name="直線コネクタ 434"/>
        <xdr:cNvCxnSpPr/>
      </xdr:nvCxnSpPr>
      <xdr:spPr>
        <a:xfrm>
          <a:off x="13004800" y="13242108"/>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4355</xdr:rowOff>
    </xdr:from>
    <xdr:to>
      <xdr:col>82</xdr:col>
      <xdr:colOff>158750</xdr:colOff>
      <xdr:row>78</xdr:row>
      <xdr:rowOff>105955</xdr:rowOff>
    </xdr:to>
    <xdr:sp macro="" textlink="">
      <xdr:nvSpPr>
        <xdr:cNvPr id="445" name="楕円 444"/>
        <xdr:cNvSpPr/>
      </xdr:nvSpPr>
      <xdr:spPr>
        <a:xfrm>
          <a:off x="16459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147882</xdr:rowOff>
    </xdr:from>
    <xdr:ext cx="762000" cy="259045"/>
    <xdr:sp macro="" textlink="">
      <xdr:nvSpPr>
        <xdr:cNvPr id="446" name="公債費以外該当値テキスト"/>
        <xdr:cNvSpPr txBox="1"/>
      </xdr:nvSpPr>
      <xdr:spPr>
        <a:xfrm>
          <a:off x="16598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7" name="楕円 446"/>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8" name="テキスト ボックス 447"/>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9" name="楕円 448"/>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0" name="テキスト ボックス 449"/>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17418</xdr:rowOff>
    </xdr:from>
    <xdr:to>
      <xdr:col>69</xdr:col>
      <xdr:colOff>142875</xdr:colOff>
      <xdr:row>78</xdr:row>
      <xdr:rowOff>119018</xdr:rowOff>
    </xdr:to>
    <xdr:sp macro="" textlink="">
      <xdr:nvSpPr>
        <xdr:cNvPr id="451" name="楕円 450"/>
        <xdr:cNvSpPr/>
      </xdr:nvSpPr>
      <xdr:spPr>
        <a:xfrm>
          <a:off x="13843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103795</xdr:rowOff>
    </xdr:from>
    <xdr:ext cx="762000" cy="259045"/>
    <xdr:sp macro="" textlink="">
      <xdr:nvSpPr>
        <xdr:cNvPr id="452" name="テキスト ボックス 451"/>
        <xdr:cNvSpPr txBox="1"/>
      </xdr:nvSpPr>
      <xdr:spPr>
        <a:xfrm>
          <a:off x="13512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161108</xdr:rowOff>
    </xdr:from>
    <xdr:to>
      <xdr:col>65</xdr:col>
      <xdr:colOff>53975</xdr:colOff>
      <xdr:row>77</xdr:row>
      <xdr:rowOff>91258</xdr:rowOff>
    </xdr:to>
    <xdr:sp macro="" textlink="">
      <xdr:nvSpPr>
        <xdr:cNvPr id="453" name="楕円 452"/>
        <xdr:cNvSpPr/>
      </xdr:nvSpPr>
      <xdr:spPr>
        <a:xfrm>
          <a:off x="12954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76035</xdr:rowOff>
    </xdr:from>
    <xdr:ext cx="762000" cy="259045"/>
    <xdr:sp macro="" textlink="">
      <xdr:nvSpPr>
        <xdr:cNvPr id="454" name="テキスト ボックス 453"/>
        <xdr:cNvSpPr txBox="1"/>
      </xdr:nvSpPr>
      <xdr:spPr>
        <a:xfrm>
          <a:off x="12623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105456</xdr:rowOff>
    </xdr:from>
    <xdr:to>
      <xdr:col>29</xdr:col>
      <xdr:colOff>127000</xdr:colOff>
      <xdr:row>18</xdr:row>
      <xdr:rowOff>107085</xdr:rowOff>
    </xdr:to>
    <xdr:cxnSp macro="">
      <xdr:nvCxnSpPr>
        <xdr:cNvPr id="49" name="直線コネクタ 48"/>
        <xdr:cNvCxnSpPr/>
      </xdr:nvCxnSpPr>
      <xdr:spPr bwMode="auto">
        <a:xfrm flipV="1">
          <a:off x="5003800" y="3239181"/>
          <a:ext cx="647700" cy="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102243</xdr:rowOff>
    </xdr:from>
    <xdr:to>
      <xdr:col>26</xdr:col>
      <xdr:colOff>50800</xdr:colOff>
      <xdr:row>18</xdr:row>
      <xdr:rowOff>107085</xdr:rowOff>
    </xdr:to>
    <xdr:cxnSp macro="">
      <xdr:nvCxnSpPr>
        <xdr:cNvPr id="52" name="直線コネクタ 51"/>
        <xdr:cNvCxnSpPr/>
      </xdr:nvCxnSpPr>
      <xdr:spPr bwMode="auto">
        <a:xfrm>
          <a:off x="4305300" y="3235968"/>
          <a:ext cx="698500" cy="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102243</xdr:rowOff>
    </xdr:from>
    <xdr:to>
      <xdr:col>22</xdr:col>
      <xdr:colOff>114300</xdr:colOff>
      <xdr:row>18</xdr:row>
      <xdr:rowOff>110827</xdr:rowOff>
    </xdr:to>
    <xdr:cxnSp macro="">
      <xdr:nvCxnSpPr>
        <xdr:cNvPr id="55" name="直線コネクタ 54"/>
        <xdr:cNvCxnSpPr/>
      </xdr:nvCxnSpPr>
      <xdr:spPr bwMode="auto">
        <a:xfrm flipV="1">
          <a:off x="3606800" y="3235968"/>
          <a:ext cx="698500" cy="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110827</xdr:rowOff>
    </xdr:from>
    <xdr:to>
      <xdr:col>18</xdr:col>
      <xdr:colOff>177800</xdr:colOff>
      <xdr:row>18</xdr:row>
      <xdr:rowOff>131419</xdr:rowOff>
    </xdr:to>
    <xdr:cxnSp macro="">
      <xdr:nvCxnSpPr>
        <xdr:cNvPr id="58" name="直線コネクタ 57"/>
        <xdr:cNvCxnSpPr/>
      </xdr:nvCxnSpPr>
      <xdr:spPr bwMode="auto">
        <a:xfrm flipV="1">
          <a:off x="2908300" y="3244552"/>
          <a:ext cx="698500" cy="2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54656</xdr:rowOff>
    </xdr:from>
    <xdr:to>
      <xdr:col>29</xdr:col>
      <xdr:colOff>177800</xdr:colOff>
      <xdr:row>18</xdr:row>
      <xdr:rowOff>156256</xdr:rowOff>
    </xdr:to>
    <xdr:sp macro="" textlink="">
      <xdr:nvSpPr>
        <xdr:cNvPr id="68" name="楕円 67"/>
        <xdr:cNvSpPr/>
      </xdr:nvSpPr>
      <xdr:spPr bwMode="auto">
        <a:xfrm>
          <a:off x="5600700" y="31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26733</xdr:rowOff>
    </xdr:from>
    <xdr:ext cx="762000" cy="259045"/>
    <xdr:sp macro="" textlink="">
      <xdr:nvSpPr>
        <xdr:cNvPr id="69" name="人口1人当たり決算額の推移該当値テキスト130"/>
        <xdr:cNvSpPr txBox="1"/>
      </xdr:nvSpPr>
      <xdr:spPr>
        <a:xfrm>
          <a:off x="5740400" y="316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56285</xdr:rowOff>
    </xdr:from>
    <xdr:to>
      <xdr:col>26</xdr:col>
      <xdr:colOff>101600</xdr:colOff>
      <xdr:row>18</xdr:row>
      <xdr:rowOff>157885</xdr:rowOff>
    </xdr:to>
    <xdr:sp macro="" textlink="">
      <xdr:nvSpPr>
        <xdr:cNvPr id="70" name="楕円 69"/>
        <xdr:cNvSpPr/>
      </xdr:nvSpPr>
      <xdr:spPr bwMode="auto">
        <a:xfrm>
          <a:off x="4953000" y="319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142662</xdr:rowOff>
    </xdr:from>
    <xdr:ext cx="736600" cy="259045"/>
    <xdr:sp macro="" textlink="">
      <xdr:nvSpPr>
        <xdr:cNvPr id="71" name="テキスト ボックス 70"/>
        <xdr:cNvSpPr txBox="1"/>
      </xdr:nvSpPr>
      <xdr:spPr>
        <a:xfrm>
          <a:off x="4622800" y="327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51443</xdr:rowOff>
    </xdr:from>
    <xdr:to>
      <xdr:col>22</xdr:col>
      <xdr:colOff>165100</xdr:colOff>
      <xdr:row>18</xdr:row>
      <xdr:rowOff>153043</xdr:rowOff>
    </xdr:to>
    <xdr:sp macro="" textlink="">
      <xdr:nvSpPr>
        <xdr:cNvPr id="72" name="楕円 71"/>
        <xdr:cNvSpPr/>
      </xdr:nvSpPr>
      <xdr:spPr bwMode="auto">
        <a:xfrm>
          <a:off x="42545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137820</xdr:rowOff>
    </xdr:from>
    <xdr:ext cx="762000" cy="259045"/>
    <xdr:sp macro="" textlink="">
      <xdr:nvSpPr>
        <xdr:cNvPr id="73" name="テキスト ボックス 72"/>
        <xdr:cNvSpPr txBox="1"/>
      </xdr:nvSpPr>
      <xdr:spPr>
        <a:xfrm>
          <a:off x="3924300" y="327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60027</xdr:rowOff>
    </xdr:from>
    <xdr:to>
      <xdr:col>19</xdr:col>
      <xdr:colOff>38100</xdr:colOff>
      <xdr:row>18</xdr:row>
      <xdr:rowOff>161627</xdr:rowOff>
    </xdr:to>
    <xdr:sp macro="" textlink="">
      <xdr:nvSpPr>
        <xdr:cNvPr id="74" name="楕円 73"/>
        <xdr:cNvSpPr/>
      </xdr:nvSpPr>
      <xdr:spPr bwMode="auto">
        <a:xfrm>
          <a:off x="3556000" y="319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146404</xdr:rowOff>
    </xdr:from>
    <xdr:ext cx="762000" cy="259045"/>
    <xdr:sp macro="" textlink="">
      <xdr:nvSpPr>
        <xdr:cNvPr id="75" name="テキスト ボックス 74"/>
        <xdr:cNvSpPr txBox="1"/>
      </xdr:nvSpPr>
      <xdr:spPr>
        <a:xfrm>
          <a:off x="3225800" y="328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80620</xdr:rowOff>
    </xdr:from>
    <xdr:to>
      <xdr:col>15</xdr:col>
      <xdr:colOff>101600</xdr:colOff>
      <xdr:row>19</xdr:row>
      <xdr:rowOff>10770</xdr:rowOff>
    </xdr:to>
    <xdr:sp macro="" textlink="">
      <xdr:nvSpPr>
        <xdr:cNvPr id="76" name="楕円 75"/>
        <xdr:cNvSpPr/>
      </xdr:nvSpPr>
      <xdr:spPr bwMode="auto">
        <a:xfrm>
          <a:off x="2857500" y="321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166996</xdr:rowOff>
    </xdr:from>
    <xdr:ext cx="762000" cy="259045"/>
    <xdr:sp macro="" textlink="">
      <xdr:nvSpPr>
        <xdr:cNvPr id="77" name="テキスト ボックス 76"/>
        <xdr:cNvSpPr txBox="1"/>
      </xdr:nvSpPr>
      <xdr:spPr>
        <a:xfrm>
          <a:off x="2527300" y="330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214915</xdr:rowOff>
    </xdr:from>
    <xdr:to>
      <xdr:col>29</xdr:col>
      <xdr:colOff>127000</xdr:colOff>
      <xdr:row>35</xdr:row>
      <xdr:rowOff>232759</xdr:rowOff>
    </xdr:to>
    <xdr:cxnSp macro="">
      <xdr:nvCxnSpPr>
        <xdr:cNvPr id="108" name="直線コネクタ 107"/>
        <xdr:cNvCxnSpPr/>
      </xdr:nvCxnSpPr>
      <xdr:spPr bwMode="auto">
        <a:xfrm>
          <a:off x="5003800" y="6825265"/>
          <a:ext cx="647700" cy="17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214915</xdr:rowOff>
    </xdr:from>
    <xdr:to>
      <xdr:col>26</xdr:col>
      <xdr:colOff>50800</xdr:colOff>
      <xdr:row>35</xdr:row>
      <xdr:rowOff>244871</xdr:rowOff>
    </xdr:to>
    <xdr:cxnSp macro="">
      <xdr:nvCxnSpPr>
        <xdr:cNvPr id="111" name="直線コネクタ 110"/>
        <xdr:cNvCxnSpPr/>
      </xdr:nvCxnSpPr>
      <xdr:spPr bwMode="auto">
        <a:xfrm flipV="1">
          <a:off x="4305300" y="6825265"/>
          <a:ext cx="698500" cy="2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244871</xdr:rowOff>
    </xdr:from>
    <xdr:to>
      <xdr:col>22</xdr:col>
      <xdr:colOff>114300</xdr:colOff>
      <xdr:row>35</xdr:row>
      <xdr:rowOff>248812</xdr:rowOff>
    </xdr:to>
    <xdr:cxnSp macro="">
      <xdr:nvCxnSpPr>
        <xdr:cNvPr id="114" name="直線コネクタ 113"/>
        <xdr:cNvCxnSpPr/>
      </xdr:nvCxnSpPr>
      <xdr:spPr bwMode="auto">
        <a:xfrm flipV="1">
          <a:off x="3606800" y="6855221"/>
          <a:ext cx="698500" cy="3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248812</xdr:rowOff>
    </xdr:from>
    <xdr:to>
      <xdr:col>18</xdr:col>
      <xdr:colOff>177800</xdr:colOff>
      <xdr:row>35</xdr:row>
      <xdr:rowOff>266176</xdr:rowOff>
    </xdr:to>
    <xdr:cxnSp macro="">
      <xdr:nvCxnSpPr>
        <xdr:cNvPr id="117" name="直線コネクタ 116"/>
        <xdr:cNvCxnSpPr/>
      </xdr:nvCxnSpPr>
      <xdr:spPr bwMode="auto">
        <a:xfrm flipV="1">
          <a:off x="2908300" y="6859162"/>
          <a:ext cx="698500" cy="1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181959</xdr:rowOff>
    </xdr:from>
    <xdr:to>
      <xdr:col>29</xdr:col>
      <xdr:colOff>177800</xdr:colOff>
      <xdr:row>35</xdr:row>
      <xdr:rowOff>283559</xdr:rowOff>
    </xdr:to>
    <xdr:sp macro="" textlink="">
      <xdr:nvSpPr>
        <xdr:cNvPr id="127" name="楕円 126"/>
        <xdr:cNvSpPr/>
      </xdr:nvSpPr>
      <xdr:spPr bwMode="auto">
        <a:xfrm>
          <a:off x="5600700" y="67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154036</xdr:rowOff>
    </xdr:from>
    <xdr:ext cx="762000" cy="259045"/>
    <xdr:sp macro="" textlink="">
      <xdr:nvSpPr>
        <xdr:cNvPr id="128" name="人口1人当たり決算額の推移該当値テキスト445"/>
        <xdr:cNvSpPr txBox="1"/>
      </xdr:nvSpPr>
      <xdr:spPr>
        <a:xfrm>
          <a:off x="5740400" y="676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164115</xdr:rowOff>
    </xdr:from>
    <xdr:to>
      <xdr:col>26</xdr:col>
      <xdr:colOff>101600</xdr:colOff>
      <xdr:row>35</xdr:row>
      <xdr:rowOff>265715</xdr:rowOff>
    </xdr:to>
    <xdr:sp macro="" textlink="">
      <xdr:nvSpPr>
        <xdr:cNvPr id="129" name="楕円 128"/>
        <xdr:cNvSpPr/>
      </xdr:nvSpPr>
      <xdr:spPr bwMode="auto">
        <a:xfrm>
          <a:off x="4953000" y="677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275892</xdr:rowOff>
    </xdr:from>
    <xdr:ext cx="736600" cy="259045"/>
    <xdr:sp macro="" textlink="">
      <xdr:nvSpPr>
        <xdr:cNvPr id="130" name="テキスト ボックス 129"/>
        <xdr:cNvSpPr txBox="1"/>
      </xdr:nvSpPr>
      <xdr:spPr>
        <a:xfrm>
          <a:off x="4622800" y="654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194071</xdr:rowOff>
    </xdr:from>
    <xdr:to>
      <xdr:col>22</xdr:col>
      <xdr:colOff>165100</xdr:colOff>
      <xdr:row>35</xdr:row>
      <xdr:rowOff>295671</xdr:rowOff>
    </xdr:to>
    <xdr:sp macro="" textlink="">
      <xdr:nvSpPr>
        <xdr:cNvPr id="131" name="楕円 130"/>
        <xdr:cNvSpPr/>
      </xdr:nvSpPr>
      <xdr:spPr bwMode="auto">
        <a:xfrm>
          <a:off x="4254500" y="680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280448</xdr:rowOff>
    </xdr:from>
    <xdr:ext cx="762000" cy="259045"/>
    <xdr:sp macro="" textlink="">
      <xdr:nvSpPr>
        <xdr:cNvPr id="132" name="テキスト ボックス 131"/>
        <xdr:cNvSpPr txBox="1"/>
      </xdr:nvSpPr>
      <xdr:spPr>
        <a:xfrm>
          <a:off x="3924300" y="689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198012</xdr:rowOff>
    </xdr:from>
    <xdr:to>
      <xdr:col>19</xdr:col>
      <xdr:colOff>38100</xdr:colOff>
      <xdr:row>35</xdr:row>
      <xdr:rowOff>299612</xdr:rowOff>
    </xdr:to>
    <xdr:sp macro="" textlink="">
      <xdr:nvSpPr>
        <xdr:cNvPr id="133" name="楕円 132"/>
        <xdr:cNvSpPr/>
      </xdr:nvSpPr>
      <xdr:spPr bwMode="auto">
        <a:xfrm>
          <a:off x="3556000" y="680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284389</xdr:rowOff>
    </xdr:from>
    <xdr:ext cx="762000" cy="259045"/>
    <xdr:sp macro="" textlink="">
      <xdr:nvSpPr>
        <xdr:cNvPr id="134" name="テキスト ボックス 133"/>
        <xdr:cNvSpPr txBox="1"/>
      </xdr:nvSpPr>
      <xdr:spPr>
        <a:xfrm>
          <a:off x="3225800" y="689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215376</xdr:rowOff>
    </xdr:from>
    <xdr:to>
      <xdr:col>15</xdr:col>
      <xdr:colOff>101600</xdr:colOff>
      <xdr:row>35</xdr:row>
      <xdr:rowOff>316976</xdr:rowOff>
    </xdr:to>
    <xdr:sp macro="" textlink="">
      <xdr:nvSpPr>
        <xdr:cNvPr id="135" name="楕円 134"/>
        <xdr:cNvSpPr/>
      </xdr:nvSpPr>
      <xdr:spPr bwMode="auto">
        <a:xfrm>
          <a:off x="2857500" y="682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301753</xdr:rowOff>
    </xdr:from>
    <xdr:ext cx="762000" cy="259045"/>
    <xdr:sp macro="" textlink="">
      <xdr:nvSpPr>
        <xdr:cNvPr id="136" name="テキスト ボックス 135"/>
        <xdr:cNvSpPr txBox="1"/>
      </xdr:nvSpPr>
      <xdr:spPr>
        <a:xfrm>
          <a:off x="2527300" y="691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169448</xdr:rowOff>
    </xdr:from>
    <xdr:to>
      <xdr:col>24</xdr:col>
      <xdr:colOff>63500</xdr:colOff>
      <xdr:row>36</xdr:row>
      <xdr:rowOff>170959</xdr:rowOff>
    </xdr:to>
    <xdr:cxnSp macro="">
      <xdr:nvCxnSpPr>
        <xdr:cNvPr id="58" name="直線コネクタ 57"/>
        <xdr:cNvCxnSpPr/>
      </xdr:nvCxnSpPr>
      <xdr:spPr>
        <a:xfrm>
          <a:off x="3797300" y="6341648"/>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165280</xdr:rowOff>
    </xdr:from>
    <xdr:to>
      <xdr:col>19</xdr:col>
      <xdr:colOff>177800</xdr:colOff>
      <xdr:row>36</xdr:row>
      <xdr:rowOff>169448</xdr:rowOff>
    </xdr:to>
    <xdr:cxnSp macro="">
      <xdr:nvCxnSpPr>
        <xdr:cNvPr id="61" name="直線コネクタ 60"/>
        <xdr:cNvCxnSpPr/>
      </xdr:nvCxnSpPr>
      <xdr:spPr>
        <a:xfrm>
          <a:off x="2908300" y="6337480"/>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164894</xdr:rowOff>
    </xdr:from>
    <xdr:to>
      <xdr:col>15</xdr:col>
      <xdr:colOff>50800</xdr:colOff>
      <xdr:row>36</xdr:row>
      <xdr:rowOff>165280</xdr:rowOff>
    </xdr:to>
    <xdr:cxnSp macro="">
      <xdr:nvCxnSpPr>
        <xdr:cNvPr id="64" name="直線コネクタ 63"/>
        <xdr:cNvCxnSpPr/>
      </xdr:nvCxnSpPr>
      <xdr:spPr>
        <a:xfrm>
          <a:off x="2019300" y="6337094"/>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164894</xdr:rowOff>
    </xdr:from>
    <xdr:to>
      <xdr:col>10</xdr:col>
      <xdr:colOff>114300</xdr:colOff>
      <xdr:row>37</xdr:row>
      <xdr:rowOff>21729</xdr:rowOff>
    </xdr:to>
    <xdr:cxnSp macro="">
      <xdr:nvCxnSpPr>
        <xdr:cNvPr id="67" name="直線コネクタ 66"/>
        <xdr:cNvCxnSpPr/>
      </xdr:nvCxnSpPr>
      <xdr:spPr>
        <a:xfrm flipV="1">
          <a:off x="1130300" y="6337094"/>
          <a:ext cx="889000" cy="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120159</xdr:rowOff>
    </xdr:from>
    <xdr:to>
      <xdr:col>24</xdr:col>
      <xdr:colOff>114300</xdr:colOff>
      <xdr:row>37</xdr:row>
      <xdr:rowOff>50309</xdr:rowOff>
    </xdr:to>
    <xdr:sp macro="" textlink="">
      <xdr:nvSpPr>
        <xdr:cNvPr id="77" name="楕円 76"/>
        <xdr:cNvSpPr/>
      </xdr:nvSpPr>
      <xdr:spPr>
        <a:xfrm>
          <a:off x="4584700" y="6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35086</xdr:rowOff>
    </xdr:from>
    <xdr:ext cx="599010" cy="259045"/>
    <xdr:sp macro="" textlink="">
      <xdr:nvSpPr>
        <xdr:cNvPr id="78" name="人件費該当値テキスト"/>
        <xdr:cNvSpPr txBox="1"/>
      </xdr:nvSpPr>
      <xdr:spPr>
        <a:xfrm>
          <a:off x="4686300" y="62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118648</xdr:rowOff>
    </xdr:from>
    <xdr:to>
      <xdr:col>20</xdr:col>
      <xdr:colOff>38100</xdr:colOff>
      <xdr:row>37</xdr:row>
      <xdr:rowOff>48798</xdr:rowOff>
    </xdr:to>
    <xdr:sp macro="" textlink="">
      <xdr:nvSpPr>
        <xdr:cNvPr id="79" name="楕円 78"/>
        <xdr:cNvSpPr/>
      </xdr:nvSpPr>
      <xdr:spPr>
        <a:xfrm>
          <a:off x="3746500" y="6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39925</xdr:rowOff>
    </xdr:from>
    <xdr:ext cx="599010" cy="259045"/>
    <xdr:sp macro="" textlink="">
      <xdr:nvSpPr>
        <xdr:cNvPr id="80" name="テキスト ボックス 79"/>
        <xdr:cNvSpPr txBox="1"/>
      </xdr:nvSpPr>
      <xdr:spPr>
        <a:xfrm>
          <a:off x="3497795" y="638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114480</xdr:rowOff>
    </xdr:from>
    <xdr:to>
      <xdr:col>15</xdr:col>
      <xdr:colOff>101600</xdr:colOff>
      <xdr:row>37</xdr:row>
      <xdr:rowOff>44630</xdr:rowOff>
    </xdr:to>
    <xdr:sp macro="" textlink="">
      <xdr:nvSpPr>
        <xdr:cNvPr id="81" name="楕円 80"/>
        <xdr:cNvSpPr/>
      </xdr:nvSpPr>
      <xdr:spPr>
        <a:xfrm>
          <a:off x="2857500" y="62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35757</xdr:rowOff>
    </xdr:from>
    <xdr:ext cx="599010" cy="259045"/>
    <xdr:sp macro="" textlink="">
      <xdr:nvSpPr>
        <xdr:cNvPr id="82" name="テキスト ボックス 81"/>
        <xdr:cNvSpPr txBox="1"/>
      </xdr:nvSpPr>
      <xdr:spPr>
        <a:xfrm>
          <a:off x="2608795" y="637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114094</xdr:rowOff>
    </xdr:from>
    <xdr:to>
      <xdr:col>10</xdr:col>
      <xdr:colOff>165100</xdr:colOff>
      <xdr:row>37</xdr:row>
      <xdr:rowOff>44244</xdr:rowOff>
    </xdr:to>
    <xdr:sp macro="" textlink="">
      <xdr:nvSpPr>
        <xdr:cNvPr id="83" name="楕円 82"/>
        <xdr:cNvSpPr/>
      </xdr:nvSpPr>
      <xdr:spPr>
        <a:xfrm>
          <a:off x="1968500" y="62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35371</xdr:rowOff>
    </xdr:from>
    <xdr:ext cx="599010" cy="259045"/>
    <xdr:sp macro="" textlink="">
      <xdr:nvSpPr>
        <xdr:cNvPr id="84" name="テキスト ボックス 83"/>
        <xdr:cNvSpPr txBox="1"/>
      </xdr:nvSpPr>
      <xdr:spPr>
        <a:xfrm>
          <a:off x="1719795" y="63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142379</xdr:rowOff>
    </xdr:from>
    <xdr:to>
      <xdr:col>6</xdr:col>
      <xdr:colOff>38100</xdr:colOff>
      <xdr:row>37</xdr:row>
      <xdr:rowOff>72529</xdr:rowOff>
    </xdr:to>
    <xdr:sp macro="" textlink="">
      <xdr:nvSpPr>
        <xdr:cNvPr id="85" name="楕円 84"/>
        <xdr:cNvSpPr/>
      </xdr:nvSpPr>
      <xdr:spPr>
        <a:xfrm>
          <a:off x="1079500" y="63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63656</xdr:rowOff>
    </xdr:from>
    <xdr:ext cx="599010" cy="259045"/>
    <xdr:sp macro="" textlink="">
      <xdr:nvSpPr>
        <xdr:cNvPr id="86" name="テキスト ボックス 85"/>
        <xdr:cNvSpPr txBox="1"/>
      </xdr:nvSpPr>
      <xdr:spPr>
        <a:xfrm>
          <a:off x="830795" y="640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3709</xdr:rowOff>
    </xdr:from>
    <xdr:to>
      <xdr:col>24</xdr:col>
      <xdr:colOff>63500</xdr:colOff>
      <xdr:row>58</xdr:row>
      <xdr:rowOff>7264</xdr:rowOff>
    </xdr:to>
    <xdr:cxnSp macro="">
      <xdr:nvCxnSpPr>
        <xdr:cNvPr id="117" name="直線コネクタ 116"/>
        <xdr:cNvCxnSpPr/>
      </xdr:nvCxnSpPr>
      <xdr:spPr>
        <a:xfrm>
          <a:off x="3797300" y="9947809"/>
          <a:ext cx="8382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3709</xdr:rowOff>
    </xdr:from>
    <xdr:to>
      <xdr:col>19</xdr:col>
      <xdr:colOff>177800</xdr:colOff>
      <xdr:row>58</xdr:row>
      <xdr:rowOff>10282</xdr:rowOff>
    </xdr:to>
    <xdr:cxnSp macro="">
      <xdr:nvCxnSpPr>
        <xdr:cNvPr id="120" name="直線コネクタ 119"/>
        <xdr:cNvCxnSpPr/>
      </xdr:nvCxnSpPr>
      <xdr:spPr>
        <a:xfrm flipV="1">
          <a:off x="2908300" y="9947809"/>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10282</xdr:rowOff>
    </xdr:from>
    <xdr:to>
      <xdr:col>15</xdr:col>
      <xdr:colOff>50800</xdr:colOff>
      <xdr:row>58</xdr:row>
      <xdr:rowOff>21473</xdr:rowOff>
    </xdr:to>
    <xdr:cxnSp macro="">
      <xdr:nvCxnSpPr>
        <xdr:cNvPr id="123" name="直線コネクタ 122"/>
        <xdr:cNvCxnSpPr/>
      </xdr:nvCxnSpPr>
      <xdr:spPr>
        <a:xfrm flipV="1">
          <a:off x="2019300" y="9954382"/>
          <a:ext cx="8890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21473</xdr:rowOff>
    </xdr:from>
    <xdr:to>
      <xdr:col>10</xdr:col>
      <xdr:colOff>114300</xdr:colOff>
      <xdr:row>58</xdr:row>
      <xdr:rowOff>58717</xdr:rowOff>
    </xdr:to>
    <xdr:cxnSp macro="">
      <xdr:nvCxnSpPr>
        <xdr:cNvPr id="126" name="直線コネクタ 125"/>
        <xdr:cNvCxnSpPr/>
      </xdr:nvCxnSpPr>
      <xdr:spPr>
        <a:xfrm flipV="1">
          <a:off x="1130300" y="9965573"/>
          <a:ext cx="889000" cy="3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127914</xdr:rowOff>
    </xdr:from>
    <xdr:to>
      <xdr:col>24</xdr:col>
      <xdr:colOff>114300</xdr:colOff>
      <xdr:row>58</xdr:row>
      <xdr:rowOff>58064</xdr:rowOff>
    </xdr:to>
    <xdr:sp macro="" textlink="">
      <xdr:nvSpPr>
        <xdr:cNvPr id="136" name="楕円 135"/>
        <xdr:cNvSpPr/>
      </xdr:nvSpPr>
      <xdr:spPr>
        <a:xfrm>
          <a:off x="4584700" y="9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42841</xdr:rowOff>
    </xdr:from>
    <xdr:ext cx="599010" cy="259045"/>
    <xdr:sp macro="" textlink="">
      <xdr:nvSpPr>
        <xdr:cNvPr id="137" name="物件費該当値テキスト"/>
        <xdr:cNvSpPr txBox="1"/>
      </xdr:nvSpPr>
      <xdr:spPr>
        <a:xfrm>
          <a:off x="4686300" y="98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124359</xdr:rowOff>
    </xdr:from>
    <xdr:to>
      <xdr:col>20</xdr:col>
      <xdr:colOff>38100</xdr:colOff>
      <xdr:row>58</xdr:row>
      <xdr:rowOff>54509</xdr:rowOff>
    </xdr:to>
    <xdr:sp macro="" textlink="">
      <xdr:nvSpPr>
        <xdr:cNvPr id="138" name="楕円 137"/>
        <xdr:cNvSpPr/>
      </xdr:nvSpPr>
      <xdr:spPr>
        <a:xfrm>
          <a:off x="3746500" y="9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45636</xdr:rowOff>
    </xdr:from>
    <xdr:ext cx="599010" cy="259045"/>
    <xdr:sp macro="" textlink="">
      <xdr:nvSpPr>
        <xdr:cNvPr id="139" name="テキスト ボックス 138"/>
        <xdr:cNvSpPr txBox="1"/>
      </xdr:nvSpPr>
      <xdr:spPr>
        <a:xfrm>
          <a:off x="3497795" y="998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130932</xdr:rowOff>
    </xdr:from>
    <xdr:to>
      <xdr:col>15</xdr:col>
      <xdr:colOff>101600</xdr:colOff>
      <xdr:row>58</xdr:row>
      <xdr:rowOff>61082</xdr:rowOff>
    </xdr:to>
    <xdr:sp macro="" textlink="">
      <xdr:nvSpPr>
        <xdr:cNvPr id="140" name="楕円 139"/>
        <xdr:cNvSpPr/>
      </xdr:nvSpPr>
      <xdr:spPr>
        <a:xfrm>
          <a:off x="2857500" y="99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52209</xdr:rowOff>
    </xdr:from>
    <xdr:ext cx="599010" cy="259045"/>
    <xdr:sp macro="" textlink="">
      <xdr:nvSpPr>
        <xdr:cNvPr id="141" name="テキスト ボックス 140"/>
        <xdr:cNvSpPr txBox="1"/>
      </xdr:nvSpPr>
      <xdr:spPr>
        <a:xfrm>
          <a:off x="2608795" y="999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142123</xdr:rowOff>
    </xdr:from>
    <xdr:to>
      <xdr:col>10</xdr:col>
      <xdr:colOff>165100</xdr:colOff>
      <xdr:row>58</xdr:row>
      <xdr:rowOff>72273</xdr:rowOff>
    </xdr:to>
    <xdr:sp macro="" textlink="">
      <xdr:nvSpPr>
        <xdr:cNvPr id="142" name="楕円 141"/>
        <xdr:cNvSpPr/>
      </xdr:nvSpPr>
      <xdr:spPr>
        <a:xfrm>
          <a:off x="1968500" y="99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63400</xdr:rowOff>
    </xdr:from>
    <xdr:ext cx="599010" cy="259045"/>
    <xdr:sp macro="" textlink="">
      <xdr:nvSpPr>
        <xdr:cNvPr id="143" name="テキスト ボックス 142"/>
        <xdr:cNvSpPr txBox="1"/>
      </xdr:nvSpPr>
      <xdr:spPr>
        <a:xfrm>
          <a:off x="1719795" y="100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7917</xdr:rowOff>
    </xdr:from>
    <xdr:to>
      <xdr:col>6</xdr:col>
      <xdr:colOff>38100</xdr:colOff>
      <xdr:row>58</xdr:row>
      <xdr:rowOff>109517</xdr:rowOff>
    </xdr:to>
    <xdr:sp macro="" textlink="">
      <xdr:nvSpPr>
        <xdr:cNvPr id="144" name="楕円 143"/>
        <xdr:cNvSpPr/>
      </xdr:nvSpPr>
      <xdr:spPr>
        <a:xfrm>
          <a:off x="1079500" y="99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100644</xdr:rowOff>
    </xdr:from>
    <xdr:ext cx="599010" cy="259045"/>
    <xdr:sp macro="" textlink="">
      <xdr:nvSpPr>
        <xdr:cNvPr id="145" name="テキスト ボックス 144"/>
        <xdr:cNvSpPr txBox="1"/>
      </xdr:nvSpPr>
      <xdr:spPr>
        <a:xfrm>
          <a:off x="830795" y="1004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133590</xdr:rowOff>
    </xdr:from>
    <xdr:to>
      <xdr:col>24</xdr:col>
      <xdr:colOff>63500</xdr:colOff>
      <xdr:row>77</xdr:row>
      <xdr:rowOff>144631</xdr:rowOff>
    </xdr:to>
    <xdr:cxnSp macro="">
      <xdr:nvCxnSpPr>
        <xdr:cNvPr id="170" name="直線コネクタ 169"/>
        <xdr:cNvCxnSpPr/>
      </xdr:nvCxnSpPr>
      <xdr:spPr>
        <a:xfrm>
          <a:off x="3797300" y="13335240"/>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133590</xdr:rowOff>
    </xdr:from>
    <xdr:to>
      <xdr:col>19</xdr:col>
      <xdr:colOff>177800</xdr:colOff>
      <xdr:row>77</xdr:row>
      <xdr:rowOff>149907</xdr:rowOff>
    </xdr:to>
    <xdr:cxnSp macro="">
      <xdr:nvCxnSpPr>
        <xdr:cNvPr id="173" name="直線コネクタ 172"/>
        <xdr:cNvCxnSpPr/>
      </xdr:nvCxnSpPr>
      <xdr:spPr>
        <a:xfrm flipV="1">
          <a:off x="2908300" y="13335240"/>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105598</xdr:rowOff>
    </xdr:from>
    <xdr:to>
      <xdr:col>15</xdr:col>
      <xdr:colOff>50800</xdr:colOff>
      <xdr:row>77</xdr:row>
      <xdr:rowOff>149907</xdr:rowOff>
    </xdr:to>
    <xdr:cxnSp macro="">
      <xdr:nvCxnSpPr>
        <xdr:cNvPr id="176" name="直線コネクタ 175"/>
        <xdr:cNvCxnSpPr/>
      </xdr:nvCxnSpPr>
      <xdr:spPr>
        <a:xfrm>
          <a:off x="2019300" y="13307248"/>
          <a:ext cx="889000" cy="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80367</xdr:rowOff>
    </xdr:from>
    <xdr:to>
      <xdr:col>10</xdr:col>
      <xdr:colOff>114300</xdr:colOff>
      <xdr:row>77</xdr:row>
      <xdr:rowOff>105598</xdr:rowOff>
    </xdr:to>
    <xdr:cxnSp macro="">
      <xdr:nvCxnSpPr>
        <xdr:cNvPr id="179" name="直線コネクタ 178"/>
        <xdr:cNvCxnSpPr/>
      </xdr:nvCxnSpPr>
      <xdr:spPr>
        <a:xfrm>
          <a:off x="1130300" y="13282017"/>
          <a:ext cx="889000" cy="2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93831</xdr:rowOff>
    </xdr:from>
    <xdr:to>
      <xdr:col>24</xdr:col>
      <xdr:colOff>114300</xdr:colOff>
      <xdr:row>78</xdr:row>
      <xdr:rowOff>23981</xdr:rowOff>
    </xdr:to>
    <xdr:sp macro="" textlink="">
      <xdr:nvSpPr>
        <xdr:cNvPr id="189" name="楕円 188"/>
        <xdr:cNvSpPr/>
      </xdr:nvSpPr>
      <xdr:spPr>
        <a:xfrm>
          <a:off x="4584700" y="1329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8758</xdr:rowOff>
    </xdr:from>
    <xdr:ext cx="469744" cy="259045"/>
    <xdr:sp macro="" textlink="">
      <xdr:nvSpPr>
        <xdr:cNvPr id="190" name="維持補修費該当値テキスト"/>
        <xdr:cNvSpPr txBox="1"/>
      </xdr:nvSpPr>
      <xdr:spPr>
        <a:xfrm>
          <a:off x="4686300" y="1321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82790</xdr:rowOff>
    </xdr:from>
    <xdr:to>
      <xdr:col>20</xdr:col>
      <xdr:colOff>38100</xdr:colOff>
      <xdr:row>78</xdr:row>
      <xdr:rowOff>12940</xdr:rowOff>
    </xdr:to>
    <xdr:sp macro="" textlink="">
      <xdr:nvSpPr>
        <xdr:cNvPr id="191" name="楕円 190"/>
        <xdr:cNvSpPr/>
      </xdr:nvSpPr>
      <xdr:spPr>
        <a:xfrm>
          <a:off x="3746500" y="132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4067</xdr:rowOff>
    </xdr:from>
    <xdr:ext cx="534377" cy="259045"/>
    <xdr:sp macro="" textlink="">
      <xdr:nvSpPr>
        <xdr:cNvPr id="192" name="テキスト ボックス 191"/>
        <xdr:cNvSpPr txBox="1"/>
      </xdr:nvSpPr>
      <xdr:spPr>
        <a:xfrm>
          <a:off x="3530111" y="133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99107</xdr:rowOff>
    </xdr:from>
    <xdr:to>
      <xdr:col>15</xdr:col>
      <xdr:colOff>101600</xdr:colOff>
      <xdr:row>78</xdr:row>
      <xdr:rowOff>29257</xdr:rowOff>
    </xdr:to>
    <xdr:sp macro="" textlink="">
      <xdr:nvSpPr>
        <xdr:cNvPr id="193" name="楕円 192"/>
        <xdr:cNvSpPr/>
      </xdr:nvSpPr>
      <xdr:spPr>
        <a:xfrm>
          <a:off x="2857500" y="1330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20384</xdr:rowOff>
    </xdr:from>
    <xdr:ext cx="469744" cy="259045"/>
    <xdr:sp macro="" textlink="">
      <xdr:nvSpPr>
        <xdr:cNvPr id="194" name="テキスト ボックス 193"/>
        <xdr:cNvSpPr txBox="1"/>
      </xdr:nvSpPr>
      <xdr:spPr>
        <a:xfrm>
          <a:off x="2673428" y="1339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54798</xdr:rowOff>
    </xdr:from>
    <xdr:to>
      <xdr:col>10</xdr:col>
      <xdr:colOff>165100</xdr:colOff>
      <xdr:row>77</xdr:row>
      <xdr:rowOff>156398</xdr:rowOff>
    </xdr:to>
    <xdr:sp macro="" textlink="">
      <xdr:nvSpPr>
        <xdr:cNvPr id="195" name="楕円 194"/>
        <xdr:cNvSpPr/>
      </xdr:nvSpPr>
      <xdr:spPr>
        <a:xfrm>
          <a:off x="1968500" y="132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147525</xdr:rowOff>
    </xdr:from>
    <xdr:ext cx="534377" cy="259045"/>
    <xdr:sp macro="" textlink="">
      <xdr:nvSpPr>
        <xdr:cNvPr id="196" name="テキスト ボックス 195"/>
        <xdr:cNvSpPr txBox="1"/>
      </xdr:nvSpPr>
      <xdr:spPr>
        <a:xfrm>
          <a:off x="1752111" y="1334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29567</xdr:rowOff>
    </xdr:from>
    <xdr:to>
      <xdr:col>6</xdr:col>
      <xdr:colOff>38100</xdr:colOff>
      <xdr:row>77</xdr:row>
      <xdr:rowOff>131167</xdr:rowOff>
    </xdr:to>
    <xdr:sp macro="" textlink="">
      <xdr:nvSpPr>
        <xdr:cNvPr id="197" name="楕円 196"/>
        <xdr:cNvSpPr/>
      </xdr:nvSpPr>
      <xdr:spPr>
        <a:xfrm>
          <a:off x="1079500" y="132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122294</xdr:rowOff>
    </xdr:from>
    <xdr:ext cx="534377" cy="259045"/>
    <xdr:sp macro="" textlink="">
      <xdr:nvSpPr>
        <xdr:cNvPr id="198" name="テキスト ボックス 197"/>
        <xdr:cNvSpPr txBox="1"/>
      </xdr:nvSpPr>
      <xdr:spPr>
        <a:xfrm>
          <a:off x="863111" y="133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44165</xdr:rowOff>
    </xdr:from>
    <xdr:to>
      <xdr:col>24</xdr:col>
      <xdr:colOff>63500</xdr:colOff>
      <xdr:row>95</xdr:row>
      <xdr:rowOff>107020</xdr:rowOff>
    </xdr:to>
    <xdr:cxnSp macro="">
      <xdr:nvCxnSpPr>
        <xdr:cNvPr id="231" name="直線コネクタ 230"/>
        <xdr:cNvCxnSpPr/>
      </xdr:nvCxnSpPr>
      <xdr:spPr>
        <a:xfrm flipV="1">
          <a:off x="3797300" y="16331915"/>
          <a:ext cx="838200" cy="6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80445</xdr:rowOff>
    </xdr:from>
    <xdr:to>
      <xdr:col>19</xdr:col>
      <xdr:colOff>177800</xdr:colOff>
      <xdr:row>95</xdr:row>
      <xdr:rowOff>107020</xdr:rowOff>
    </xdr:to>
    <xdr:cxnSp macro="">
      <xdr:nvCxnSpPr>
        <xdr:cNvPr id="234" name="直線コネクタ 233"/>
        <xdr:cNvCxnSpPr/>
      </xdr:nvCxnSpPr>
      <xdr:spPr>
        <a:xfrm>
          <a:off x="2908300" y="16368195"/>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80445</xdr:rowOff>
    </xdr:from>
    <xdr:to>
      <xdr:col>15</xdr:col>
      <xdr:colOff>50800</xdr:colOff>
      <xdr:row>95</xdr:row>
      <xdr:rowOff>114421</xdr:rowOff>
    </xdr:to>
    <xdr:cxnSp macro="">
      <xdr:nvCxnSpPr>
        <xdr:cNvPr id="237" name="直線コネクタ 236"/>
        <xdr:cNvCxnSpPr/>
      </xdr:nvCxnSpPr>
      <xdr:spPr>
        <a:xfrm flipV="1">
          <a:off x="2019300" y="16368195"/>
          <a:ext cx="889000" cy="3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114421</xdr:rowOff>
    </xdr:from>
    <xdr:to>
      <xdr:col>10</xdr:col>
      <xdr:colOff>114300</xdr:colOff>
      <xdr:row>96</xdr:row>
      <xdr:rowOff>7874</xdr:rowOff>
    </xdr:to>
    <xdr:cxnSp macro="">
      <xdr:nvCxnSpPr>
        <xdr:cNvPr id="240" name="直線コネクタ 239"/>
        <xdr:cNvCxnSpPr/>
      </xdr:nvCxnSpPr>
      <xdr:spPr>
        <a:xfrm flipV="1">
          <a:off x="1130300" y="16402171"/>
          <a:ext cx="8890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164815</xdr:rowOff>
    </xdr:from>
    <xdr:to>
      <xdr:col>24</xdr:col>
      <xdr:colOff>114300</xdr:colOff>
      <xdr:row>95</xdr:row>
      <xdr:rowOff>94965</xdr:rowOff>
    </xdr:to>
    <xdr:sp macro="" textlink="">
      <xdr:nvSpPr>
        <xdr:cNvPr id="250" name="楕円 249"/>
        <xdr:cNvSpPr/>
      </xdr:nvSpPr>
      <xdr:spPr>
        <a:xfrm>
          <a:off x="4584700" y="162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16242</xdr:rowOff>
    </xdr:from>
    <xdr:ext cx="534377" cy="259045"/>
    <xdr:sp macro="" textlink="">
      <xdr:nvSpPr>
        <xdr:cNvPr id="251" name="扶助費該当値テキスト"/>
        <xdr:cNvSpPr txBox="1"/>
      </xdr:nvSpPr>
      <xdr:spPr>
        <a:xfrm>
          <a:off x="4686300" y="161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56220</xdr:rowOff>
    </xdr:from>
    <xdr:to>
      <xdr:col>20</xdr:col>
      <xdr:colOff>38100</xdr:colOff>
      <xdr:row>95</xdr:row>
      <xdr:rowOff>157820</xdr:rowOff>
    </xdr:to>
    <xdr:sp macro="" textlink="">
      <xdr:nvSpPr>
        <xdr:cNvPr id="252" name="楕円 251"/>
        <xdr:cNvSpPr/>
      </xdr:nvSpPr>
      <xdr:spPr>
        <a:xfrm>
          <a:off x="3746500" y="163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2897</xdr:rowOff>
    </xdr:from>
    <xdr:ext cx="534377" cy="259045"/>
    <xdr:sp macro="" textlink="">
      <xdr:nvSpPr>
        <xdr:cNvPr id="253" name="テキスト ボックス 252"/>
        <xdr:cNvSpPr txBox="1"/>
      </xdr:nvSpPr>
      <xdr:spPr>
        <a:xfrm>
          <a:off x="3530111" y="1611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29645</xdr:rowOff>
    </xdr:from>
    <xdr:to>
      <xdr:col>15</xdr:col>
      <xdr:colOff>101600</xdr:colOff>
      <xdr:row>95</xdr:row>
      <xdr:rowOff>131245</xdr:rowOff>
    </xdr:to>
    <xdr:sp macro="" textlink="">
      <xdr:nvSpPr>
        <xdr:cNvPr id="254" name="楕円 253"/>
        <xdr:cNvSpPr/>
      </xdr:nvSpPr>
      <xdr:spPr>
        <a:xfrm>
          <a:off x="2857500" y="163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147772</xdr:rowOff>
    </xdr:from>
    <xdr:ext cx="534377" cy="259045"/>
    <xdr:sp macro="" textlink="">
      <xdr:nvSpPr>
        <xdr:cNvPr id="255" name="テキスト ボックス 254"/>
        <xdr:cNvSpPr txBox="1"/>
      </xdr:nvSpPr>
      <xdr:spPr>
        <a:xfrm>
          <a:off x="2641111" y="160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63621</xdr:rowOff>
    </xdr:from>
    <xdr:to>
      <xdr:col>10</xdr:col>
      <xdr:colOff>165100</xdr:colOff>
      <xdr:row>95</xdr:row>
      <xdr:rowOff>165221</xdr:rowOff>
    </xdr:to>
    <xdr:sp macro="" textlink="">
      <xdr:nvSpPr>
        <xdr:cNvPr id="256" name="楕円 255"/>
        <xdr:cNvSpPr/>
      </xdr:nvSpPr>
      <xdr:spPr>
        <a:xfrm>
          <a:off x="1968500" y="163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10298</xdr:rowOff>
    </xdr:from>
    <xdr:ext cx="534377" cy="259045"/>
    <xdr:sp macro="" textlink="">
      <xdr:nvSpPr>
        <xdr:cNvPr id="257" name="テキスト ボックス 256"/>
        <xdr:cNvSpPr txBox="1"/>
      </xdr:nvSpPr>
      <xdr:spPr>
        <a:xfrm>
          <a:off x="1752111" y="161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128524</xdr:rowOff>
    </xdr:from>
    <xdr:to>
      <xdr:col>6</xdr:col>
      <xdr:colOff>38100</xdr:colOff>
      <xdr:row>96</xdr:row>
      <xdr:rowOff>58674</xdr:rowOff>
    </xdr:to>
    <xdr:sp macro="" textlink="">
      <xdr:nvSpPr>
        <xdr:cNvPr id="258" name="楕円 257"/>
        <xdr:cNvSpPr/>
      </xdr:nvSpPr>
      <xdr:spPr>
        <a:xfrm>
          <a:off x="1079500" y="164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75201</xdr:rowOff>
    </xdr:from>
    <xdr:ext cx="534377" cy="259045"/>
    <xdr:sp macro="" textlink="">
      <xdr:nvSpPr>
        <xdr:cNvPr id="259" name="テキスト ボックス 258"/>
        <xdr:cNvSpPr txBox="1"/>
      </xdr:nvSpPr>
      <xdr:spPr>
        <a:xfrm>
          <a:off x="863111" y="161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95819</xdr:rowOff>
    </xdr:from>
    <xdr:to>
      <xdr:col>55</xdr:col>
      <xdr:colOff>0</xdr:colOff>
      <xdr:row>38</xdr:row>
      <xdr:rowOff>113220</xdr:rowOff>
    </xdr:to>
    <xdr:cxnSp macro="">
      <xdr:nvCxnSpPr>
        <xdr:cNvPr id="290" name="直線コネクタ 289"/>
        <xdr:cNvCxnSpPr/>
      </xdr:nvCxnSpPr>
      <xdr:spPr>
        <a:xfrm flipV="1">
          <a:off x="9639300" y="6610919"/>
          <a:ext cx="838200" cy="1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113220</xdr:rowOff>
    </xdr:from>
    <xdr:to>
      <xdr:col>50</xdr:col>
      <xdr:colOff>114300</xdr:colOff>
      <xdr:row>38</xdr:row>
      <xdr:rowOff>116557</xdr:rowOff>
    </xdr:to>
    <xdr:cxnSp macro="">
      <xdr:nvCxnSpPr>
        <xdr:cNvPr id="293" name="直線コネクタ 292"/>
        <xdr:cNvCxnSpPr/>
      </xdr:nvCxnSpPr>
      <xdr:spPr>
        <a:xfrm flipV="1">
          <a:off x="8750300" y="6628320"/>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116557</xdr:rowOff>
    </xdr:from>
    <xdr:to>
      <xdr:col>45</xdr:col>
      <xdr:colOff>177800</xdr:colOff>
      <xdr:row>38</xdr:row>
      <xdr:rowOff>121603</xdr:rowOff>
    </xdr:to>
    <xdr:cxnSp macro="">
      <xdr:nvCxnSpPr>
        <xdr:cNvPr id="296" name="直線コネクタ 295"/>
        <xdr:cNvCxnSpPr/>
      </xdr:nvCxnSpPr>
      <xdr:spPr>
        <a:xfrm flipV="1">
          <a:off x="7861300" y="6631657"/>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108237</xdr:rowOff>
    </xdr:from>
    <xdr:to>
      <xdr:col>41</xdr:col>
      <xdr:colOff>50800</xdr:colOff>
      <xdr:row>38</xdr:row>
      <xdr:rowOff>121603</xdr:rowOff>
    </xdr:to>
    <xdr:cxnSp macro="">
      <xdr:nvCxnSpPr>
        <xdr:cNvPr id="299" name="直線コネクタ 298"/>
        <xdr:cNvCxnSpPr/>
      </xdr:nvCxnSpPr>
      <xdr:spPr>
        <a:xfrm>
          <a:off x="6972300" y="6623337"/>
          <a:ext cx="889000" cy="1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45019</xdr:rowOff>
    </xdr:from>
    <xdr:to>
      <xdr:col>55</xdr:col>
      <xdr:colOff>50800</xdr:colOff>
      <xdr:row>38</xdr:row>
      <xdr:rowOff>146619</xdr:rowOff>
    </xdr:to>
    <xdr:sp macro="" textlink="">
      <xdr:nvSpPr>
        <xdr:cNvPr id="309" name="楕円 308"/>
        <xdr:cNvSpPr/>
      </xdr:nvSpPr>
      <xdr:spPr>
        <a:xfrm>
          <a:off x="10426700" y="65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131396</xdr:rowOff>
    </xdr:from>
    <xdr:ext cx="599010" cy="259045"/>
    <xdr:sp macro="" textlink="">
      <xdr:nvSpPr>
        <xdr:cNvPr id="310" name="補助費等該当値テキスト"/>
        <xdr:cNvSpPr txBox="1"/>
      </xdr:nvSpPr>
      <xdr:spPr>
        <a:xfrm>
          <a:off x="10528300" y="647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62420</xdr:rowOff>
    </xdr:from>
    <xdr:to>
      <xdr:col>50</xdr:col>
      <xdr:colOff>165100</xdr:colOff>
      <xdr:row>38</xdr:row>
      <xdr:rowOff>164020</xdr:rowOff>
    </xdr:to>
    <xdr:sp macro="" textlink="">
      <xdr:nvSpPr>
        <xdr:cNvPr id="311" name="楕円 310"/>
        <xdr:cNvSpPr/>
      </xdr:nvSpPr>
      <xdr:spPr>
        <a:xfrm>
          <a:off x="95885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155147</xdr:rowOff>
    </xdr:from>
    <xdr:ext cx="534377" cy="259045"/>
    <xdr:sp macro="" textlink="">
      <xdr:nvSpPr>
        <xdr:cNvPr id="312" name="テキスト ボックス 311"/>
        <xdr:cNvSpPr txBox="1"/>
      </xdr:nvSpPr>
      <xdr:spPr>
        <a:xfrm>
          <a:off x="9372111" y="66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65757</xdr:rowOff>
    </xdr:from>
    <xdr:to>
      <xdr:col>46</xdr:col>
      <xdr:colOff>38100</xdr:colOff>
      <xdr:row>38</xdr:row>
      <xdr:rowOff>167357</xdr:rowOff>
    </xdr:to>
    <xdr:sp macro="" textlink="">
      <xdr:nvSpPr>
        <xdr:cNvPr id="313" name="楕円 312"/>
        <xdr:cNvSpPr/>
      </xdr:nvSpPr>
      <xdr:spPr>
        <a:xfrm>
          <a:off x="8699500" y="658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158484</xdr:rowOff>
    </xdr:from>
    <xdr:ext cx="534377" cy="259045"/>
    <xdr:sp macro="" textlink="">
      <xdr:nvSpPr>
        <xdr:cNvPr id="314" name="テキスト ボックス 313"/>
        <xdr:cNvSpPr txBox="1"/>
      </xdr:nvSpPr>
      <xdr:spPr>
        <a:xfrm>
          <a:off x="8483111" y="66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70803</xdr:rowOff>
    </xdr:from>
    <xdr:to>
      <xdr:col>41</xdr:col>
      <xdr:colOff>101600</xdr:colOff>
      <xdr:row>39</xdr:row>
      <xdr:rowOff>953</xdr:rowOff>
    </xdr:to>
    <xdr:sp macro="" textlink="">
      <xdr:nvSpPr>
        <xdr:cNvPr id="315" name="楕円 314"/>
        <xdr:cNvSpPr/>
      </xdr:nvSpPr>
      <xdr:spPr>
        <a:xfrm>
          <a:off x="7810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163530</xdr:rowOff>
    </xdr:from>
    <xdr:ext cx="534377" cy="259045"/>
    <xdr:sp macro="" textlink="">
      <xdr:nvSpPr>
        <xdr:cNvPr id="316" name="テキスト ボックス 315"/>
        <xdr:cNvSpPr txBox="1"/>
      </xdr:nvSpPr>
      <xdr:spPr>
        <a:xfrm>
          <a:off x="7594111" y="66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57437</xdr:rowOff>
    </xdr:from>
    <xdr:to>
      <xdr:col>36</xdr:col>
      <xdr:colOff>165100</xdr:colOff>
      <xdr:row>38</xdr:row>
      <xdr:rowOff>159037</xdr:rowOff>
    </xdr:to>
    <xdr:sp macro="" textlink="">
      <xdr:nvSpPr>
        <xdr:cNvPr id="317" name="楕円 316"/>
        <xdr:cNvSpPr/>
      </xdr:nvSpPr>
      <xdr:spPr>
        <a:xfrm>
          <a:off x="6921500" y="657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150164</xdr:rowOff>
    </xdr:from>
    <xdr:ext cx="534377" cy="259045"/>
    <xdr:sp macro="" textlink="">
      <xdr:nvSpPr>
        <xdr:cNvPr id="318" name="テキスト ボックス 317"/>
        <xdr:cNvSpPr txBox="1"/>
      </xdr:nvSpPr>
      <xdr:spPr>
        <a:xfrm>
          <a:off x="6705111" y="66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39928</xdr:rowOff>
    </xdr:from>
    <xdr:to>
      <xdr:col>55</xdr:col>
      <xdr:colOff>0</xdr:colOff>
      <xdr:row>58</xdr:row>
      <xdr:rowOff>62553</xdr:rowOff>
    </xdr:to>
    <xdr:cxnSp macro="">
      <xdr:nvCxnSpPr>
        <xdr:cNvPr id="345" name="直線コネクタ 344"/>
        <xdr:cNvCxnSpPr/>
      </xdr:nvCxnSpPr>
      <xdr:spPr>
        <a:xfrm>
          <a:off x="9639300" y="9984028"/>
          <a:ext cx="8382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39928</xdr:rowOff>
    </xdr:from>
    <xdr:to>
      <xdr:col>50</xdr:col>
      <xdr:colOff>114300</xdr:colOff>
      <xdr:row>58</xdr:row>
      <xdr:rowOff>70486</xdr:rowOff>
    </xdr:to>
    <xdr:cxnSp macro="">
      <xdr:nvCxnSpPr>
        <xdr:cNvPr id="348" name="直線コネクタ 347"/>
        <xdr:cNvCxnSpPr/>
      </xdr:nvCxnSpPr>
      <xdr:spPr>
        <a:xfrm flipV="1">
          <a:off x="8750300" y="9984028"/>
          <a:ext cx="889000" cy="3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21156</xdr:rowOff>
    </xdr:from>
    <xdr:to>
      <xdr:col>45</xdr:col>
      <xdr:colOff>177800</xdr:colOff>
      <xdr:row>58</xdr:row>
      <xdr:rowOff>70486</xdr:rowOff>
    </xdr:to>
    <xdr:cxnSp macro="">
      <xdr:nvCxnSpPr>
        <xdr:cNvPr id="351" name="直線コネクタ 350"/>
        <xdr:cNvCxnSpPr/>
      </xdr:nvCxnSpPr>
      <xdr:spPr>
        <a:xfrm>
          <a:off x="7861300" y="9965256"/>
          <a:ext cx="889000" cy="4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21156</xdr:rowOff>
    </xdr:from>
    <xdr:to>
      <xdr:col>41</xdr:col>
      <xdr:colOff>50800</xdr:colOff>
      <xdr:row>58</xdr:row>
      <xdr:rowOff>42534</xdr:rowOff>
    </xdr:to>
    <xdr:cxnSp macro="">
      <xdr:nvCxnSpPr>
        <xdr:cNvPr id="354" name="直線コネクタ 353"/>
        <xdr:cNvCxnSpPr/>
      </xdr:nvCxnSpPr>
      <xdr:spPr>
        <a:xfrm flipV="1">
          <a:off x="6972300" y="9965256"/>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11753</xdr:rowOff>
    </xdr:from>
    <xdr:to>
      <xdr:col>55</xdr:col>
      <xdr:colOff>50800</xdr:colOff>
      <xdr:row>58</xdr:row>
      <xdr:rowOff>113353</xdr:rowOff>
    </xdr:to>
    <xdr:sp macro="" textlink="">
      <xdr:nvSpPr>
        <xdr:cNvPr id="364" name="楕円 363"/>
        <xdr:cNvSpPr/>
      </xdr:nvSpPr>
      <xdr:spPr>
        <a:xfrm>
          <a:off x="10426700" y="99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160578</xdr:rowOff>
    </xdr:from>
    <xdr:to>
      <xdr:col>50</xdr:col>
      <xdr:colOff>165100</xdr:colOff>
      <xdr:row>58</xdr:row>
      <xdr:rowOff>90728</xdr:rowOff>
    </xdr:to>
    <xdr:sp macro="" textlink="">
      <xdr:nvSpPr>
        <xdr:cNvPr id="366" name="楕円 365"/>
        <xdr:cNvSpPr/>
      </xdr:nvSpPr>
      <xdr:spPr>
        <a:xfrm>
          <a:off x="9588500" y="99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81855</xdr:rowOff>
    </xdr:from>
    <xdr:ext cx="599010" cy="259045"/>
    <xdr:sp macro="" textlink="">
      <xdr:nvSpPr>
        <xdr:cNvPr id="367" name="テキスト ボックス 366"/>
        <xdr:cNvSpPr txBox="1"/>
      </xdr:nvSpPr>
      <xdr:spPr>
        <a:xfrm>
          <a:off x="9339795" y="1002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19686</xdr:rowOff>
    </xdr:from>
    <xdr:to>
      <xdr:col>46</xdr:col>
      <xdr:colOff>38100</xdr:colOff>
      <xdr:row>58</xdr:row>
      <xdr:rowOff>121286</xdr:rowOff>
    </xdr:to>
    <xdr:sp macro="" textlink="">
      <xdr:nvSpPr>
        <xdr:cNvPr id="368" name="楕円 367"/>
        <xdr:cNvSpPr/>
      </xdr:nvSpPr>
      <xdr:spPr>
        <a:xfrm>
          <a:off x="8699500" y="99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112413</xdr:rowOff>
    </xdr:from>
    <xdr:ext cx="599010" cy="259045"/>
    <xdr:sp macro="" textlink="">
      <xdr:nvSpPr>
        <xdr:cNvPr id="369" name="テキスト ボックス 368"/>
        <xdr:cNvSpPr txBox="1"/>
      </xdr:nvSpPr>
      <xdr:spPr>
        <a:xfrm>
          <a:off x="8450795" y="1005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141806</xdr:rowOff>
    </xdr:from>
    <xdr:to>
      <xdr:col>41</xdr:col>
      <xdr:colOff>101600</xdr:colOff>
      <xdr:row>58</xdr:row>
      <xdr:rowOff>71956</xdr:rowOff>
    </xdr:to>
    <xdr:sp macro="" textlink="">
      <xdr:nvSpPr>
        <xdr:cNvPr id="370" name="楕円 369"/>
        <xdr:cNvSpPr/>
      </xdr:nvSpPr>
      <xdr:spPr>
        <a:xfrm>
          <a:off x="7810500" y="99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63083</xdr:rowOff>
    </xdr:from>
    <xdr:ext cx="599010" cy="259045"/>
    <xdr:sp macro="" textlink="">
      <xdr:nvSpPr>
        <xdr:cNvPr id="371" name="テキスト ボックス 370"/>
        <xdr:cNvSpPr txBox="1"/>
      </xdr:nvSpPr>
      <xdr:spPr>
        <a:xfrm>
          <a:off x="7561795" y="1000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163184</xdr:rowOff>
    </xdr:from>
    <xdr:to>
      <xdr:col>36</xdr:col>
      <xdr:colOff>165100</xdr:colOff>
      <xdr:row>58</xdr:row>
      <xdr:rowOff>93334</xdr:rowOff>
    </xdr:to>
    <xdr:sp macro="" textlink="">
      <xdr:nvSpPr>
        <xdr:cNvPr id="372" name="楕円 371"/>
        <xdr:cNvSpPr/>
      </xdr:nvSpPr>
      <xdr:spPr>
        <a:xfrm>
          <a:off x="6921500" y="99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84461</xdr:rowOff>
    </xdr:from>
    <xdr:ext cx="599010" cy="259045"/>
    <xdr:sp macro="" textlink="">
      <xdr:nvSpPr>
        <xdr:cNvPr id="373" name="テキスト ボックス 372"/>
        <xdr:cNvSpPr txBox="1"/>
      </xdr:nvSpPr>
      <xdr:spPr>
        <a:xfrm>
          <a:off x="6672795" y="1002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110942</xdr:rowOff>
    </xdr:from>
    <xdr:to>
      <xdr:col>55</xdr:col>
      <xdr:colOff>0</xdr:colOff>
      <xdr:row>78</xdr:row>
      <xdr:rowOff>149861</xdr:rowOff>
    </xdr:to>
    <xdr:cxnSp macro="">
      <xdr:nvCxnSpPr>
        <xdr:cNvPr id="404" name="直線コネクタ 403"/>
        <xdr:cNvCxnSpPr/>
      </xdr:nvCxnSpPr>
      <xdr:spPr>
        <a:xfrm>
          <a:off x="9639300" y="13484042"/>
          <a:ext cx="8382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70774</xdr:rowOff>
    </xdr:from>
    <xdr:to>
      <xdr:col>50</xdr:col>
      <xdr:colOff>114300</xdr:colOff>
      <xdr:row>78</xdr:row>
      <xdr:rowOff>110942</xdr:rowOff>
    </xdr:to>
    <xdr:cxnSp macro="">
      <xdr:nvCxnSpPr>
        <xdr:cNvPr id="407" name="直線コネクタ 406"/>
        <xdr:cNvCxnSpPr/>
      </xdr:nvCxnSpPr>
      <xdr:spPr>
        <a:xfrm>
          <a:off x="8750300" y="13443874"/>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119675</xdr:rowOff>
    </xdr:from>
    <xdr:to>
      <xdr:col>45</xdr:col>
      <xdr:colOff>177800</xdr:colOff>
      <xdr:row>78</xdr:row>
      <xdr:rowOff>70774</xdr:rowOff>
    </xdr:to>
    <xdr:cxnSp macro="">
      <xdr:nvCxnSpPr>
        <xdr:cNvPr id="410" name="直線コネクタ 409"/>
        <xdr:cNvCxnSpPr/>
      </xdr:nvCxnSpPr>
      <xdr:spPr>
        <a:xfrm>
          <a:off x="7861300" y="13321325"/>
          <a:ext cx="889000" cy="1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99061</xdr:rowOff>
    </xdr:from>
    <xdr:to>
      <xdr:col>55</xdr:col>
      <xdr:colOff>50800</xdr:colOff>
      <xdr:row>79</xdr:row>
      <xdr:rowOff>29211</xdr:rowOff>
    </xdr:to>
    <xdr:sp macro="" textlink="">
      <xdr:nvSpPr>
        <xdr:cNvPr id="420" name="楕円 419"/>
        <xdr:cNvSpPr/>
      </xdr:nvSpPr>
      <xdr:spPr>
        <a:xfrm>
          <a:off x="104267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69738</xdr:rowOff>
    </xdr:from>
    <xdr:ext cx="534377" cy="259045"/>
    <xdr:sp macro="" textlink="">
      <xdr:nvSpPr>
        <xdr:cNvPr id="421" name="普通建設事業費 （ うち新規整備　）該当値テキスト"/>
        <xdr:cNvSpPr txBox="1"/>
      </xdr:nvSpPr>
      <xdr:spPr>
        <a:xfrm>
          <a:off x="10528300" y="13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60142</xdr:rowOff>
    </xdr:from>
    <xdr:to>
      <xdr:col>50</xdr:col>
      <xdr:colOff>165100</xdr:colOff>
      <xdr:row>78</xdr:row>
      <xdr:rowOff>161742</xdr:rowOff>
    </xdr:to>
    <xdr:sp macro="" textlink="">
      <xdr:nvSpPr>
        <xdr:cNvPr id="422" name="楕円 421"/>
        <xdr:cNvSpPr/>
      </xdr:nvSpPr>
      <xdr:spPr>
        <a:xfrm>
          <a:off x="9588500" y="13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6819</xdr:rowOff>
    </xdr:from>
    <xdr:ext cx="534377" cy="259045"/>
    <xdr:sp macro="" textlink="">
      <xdr:nvSpPr>
        <xdr:cNvPr id="423" name="テキスト ボックス 422"/>
        <xdr:cNvSpPr txBox="1"/>
      </xdr:nvSpPr>
      <xdr:spPr>
        <a:xfrm>
          <a:off x="9372111" y="132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19974</xdr:rowOff>
    </xdr:from>
    <xdr:to>
      <xdr:col>46</xdr:col>
      <xdr:colOff>38100</xdr:colOff>
      <xdr:row>78</xdr:row>
      <xdr:rowOff>121574</xdr:rowOff>
    </xdr:to>
    <xdr:sp macro="" textlink="">
      <xdr:nvSpPr>
        <xdr:cNvPr id="424" name="楕円 423"/>
        <xdr:cNvSpPr/>
      </xdr:nvSpPr>
      <xdr:spPr>
        <a:xfrm>
          <a:off x="8699500" y="133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138101</xdr:rowOff>
    </xdr:from>
    <xdr:ext cx="599010" cy="259045"/>
    <xdr:sp macro="" textlink="">
      <xdr:nvSpPr>
        <xdr:cNvPr id="425" name="テキスト ボックス 424"/>
        <xdr:cNvSpPr txBox="1"/>
      </xdr:nvSpPr>
      <xdr:spPr>
        <a:xfrm>
          <a:off x="8450795" y="1316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68875</xdr:rowOff>
    </xdr:from>
    <xdr:to>
      <xdr:col>41</xdr:col>
      <xdr:colOff>101600</xdr:colOff>
      <xdr:row>77</xdr:row>
      <xdr:rowOff>170475</xdr:rowOff>
    </xdr:to>
    <xdr:sp macro="" textlink="">
      <xdr:nvSpPr>
        <xdr:cNvPr id="426" name="楕円 425"/>
        <xdr:cNvSpPr/>
      </xdr:nvSpPr>
      <xdr:spPr>
        <a:xfrm>
          <a:off x="7810500" y="132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15552</xdr:rowOff>
    </xdr:from>
    <xdr:ext cx="599010" cy="259045"/>
    <xdr:sp macro="" textlink="">
      <xdr:nvSpPr>
        <xdr:cNvPr id="427" name="テキスト ボックス 426"/>
        <xdr:cNvSpPr txBox="1"/>
      </xdr:nvSpPr>
      <xdr:spPr>
        <a:xfrm>
          <a:off x="7561795" y="1304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162334</xdr:rowOff>
    </xdr:from>
    <xdr:to>
      <xdr:col>55</xdr:col>
      <xdr:colOff>0</xdr:colOff>
      <xdr:row>98</xdr:row>
      <xdr:rowOff>14928</xdr:rowOff>
    </xdr:to>
    <xdr:cxnSp macro="">
      <xdr:nvCxnSpPr>
        <xdr:cNvPr id="452" name="直線コネクタ 451"/>
        <xdr:cNvCxnSpPr/>
      </xdr:nvCxnSpPr>
      <xdr:spPr>
        <a:xfrm flipV="1">
          <a:off x="9639300" y="16792984"/>
          <a:ext cx="838200" cy="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14928</xdr:rowOff>
    </xdr:from>
    <xdr:to>
      <xdr:col>50</xdr:col>
      <xdr:colOff>114300</xdr:colOff>
      <xdr:row>98</xdr:row>
      <xdr:rowOff>16863</xdr:rowOff>
    </xdr:to>
    <xdr:cxnSp macro="">
      <xdr:nvCxnSpPr>
        <xdr:cNvPr id="455" name="直線コネクタ 454"/>
        <xdr:cNvCxnSpPr/>
      </xdr:nvCxnSpPr>
      <xdr:spPr>
        <a:xfrm flipV="1">
          <a:off x="8750300" y="16817028"/>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16863</xdr:rowOff>
    </xdr:from>
    <xdr:to>
      <xdr:col>45</xdr:col>
      <xdr:colOff>177800</xdr:colOff>
      <xdr:row>98</xdr:row>
      <xdr:rowOff>19492</xdr:rowOff>
    </xdr:to>
    <xdr:cxnSp macro="">
      <xdr:nvCxnSpPr>
        <xdr:cNvPr id="458" name="直線コネクタ 457"/>
        <xdr:cNvCxnSpPr/>
      </xdr:nvCxnSpPr>
      <xdr:spPr>
        <a:xfrm flipV="1">
          <a:off x="7861300" y="1681896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111534</xdr:rowOff>
    </xdr:from>
    <xdr:to>
      <xdr:col>55</xdr:col>
      <xdr:colOff>50800</xdr:colOff>
      <xdr:row>98</xdr:row>
      <xdr:rowOff>41684</xdr:rowOff>
    </xdr:to>
    <xdr:sp macro="" textlink="">
      <xdr:nvSpPr>
        <xdr:cNvPr id="468" name="楕円 467"/>
        <xdr:cNvSpPr/>
      </xdr:nvSpPr>
      <xdr:spPr>
        <a:xfrm>
          <a:off x="10426700" y="167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135578</xdr:rowOff>
    </xdr:from>
    <xdr:to>
      <xdr:col>50</xdr:col>
      <xdr:colOff>165100</xdr:colOff>
      <xdr:row>98</xdr:row>
      <xdr:rowOff>65728</xdr:rowOff>
    </xdr:to>
    <xdr:sp macro="" textlink="">
      <xdr:nvSpPr>
        <xdr:cNvPr id="470" name="楕円 469"/>
        <xdr:cNvSpPr/>
      </xdr:nvSpPr>
      <xdr:spPr>
        <a:xfrm>
          <a:off x="9588500" y="167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56855</xdr:rowOff>
    </xdr:from>
    <xdr:ext cx="534377" cy="259045"/>
    <xdr:sp macro="" textlink="">
      <xdr:nvSpPr>
        <xdr:cNvPr id="471" name="テキスト ボックス 470"/>
        <xdr:cNvSpPr txBox="1"/>
      </xdr:nvSpPr>
      <xdr:spPr>
        <a:xfrm>
          <a:off x="9372111" y="1685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137513</xdr:rowOff>
    </xdr:from>
    <xdr:to>
      <xdr:col>46</xdr:col>
      <xdr:colOff>38100</xdr:colOff>
      <xdr:row>98</xdr:row>
      <xdr:rowOff>67663</xdr:rowOff>
    </xdr:to>
    <xdr:sp macro="" textlink="">
      <xdr:nvSpPr>
        <xdr:cNvPr id="472" name="楕円 471"/>
        <xdr:cNvSpPr/>
      </xdr:nvSpPr>
      <xdr:spPr>
        <a:xfrm>
          <a:off x="8699500" y="167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58790</xdr:rowOff>
    </xdr:from>
    <xdr:ext cx="534377" cy="259045"/>
    <xdr:sp macro="" textlink="">
      <xdr:nvSpPr>
        <xdr:cNvPr id="473" name="テキスト ボックス 472"/>
        <xdr:cNvSpPr txBox="1"/>
      </xdr:nvSpPr>
      <xdr:spPr>
        <a:xfrm>
          <a:off x="8483111" y="168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140142</xdr:rowOff>
    </xdr:from>
    <xdr:to>
      <xdr:col>41</xdr:col>
      <xdr:colOff>101600</xdr:colOff>
      <xdr:row>98</xdr:row>
      <xdr:rowOff>70292</xdr:rowOff>
    </xdr:to>
    <xdr:sp macro="" textlink="">
      <xdr:nvSpPr>
        <xdr:cNvPr id="474" name="楕円 473"/>
        <xdr:cNvSpPr/>
      </xdr:nvSpPr>
      <xdr:spPr>
        <a:xfrm>
          <a:off x="7810500" y="167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61419</xdr:rowOff>
    </xdr:from>
    <xdr:ext cx="534377" cy="259045"/>
    <xdr:sp macro="" textlink="">
      <xdr:nvSpPr>
        <xdr:cNvPr id="475" name="テキスト ボックス 474"/>
        <xdr:cNvSpPr txBox="1"/>
      </xdr:nvSpPr>
      <xdr:spPr>
        <a:xfrm>
          <a:off x="7594111" y="168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39897</xdr:rowOff>
    </xdr:from>
    <xdr:to>
      <xdr:col>81</xdr:col>
      <xdr:colOff>50800</xdr:colOff>
      <xdr:row>39</xdr:row>
      <xdr:rowOff>44450</xdr:rowOff>
    </xdr:to>
    <xdr:cxnSp macro="">
      <xdr:nvCxnSpPr>
        <xdr:cNvPr id="507" name="直線コネクタ 506"/>
        <xdr:cNvCxnSpPr/>
      </xdr:nvCxnSpPr>
      <xdr:spPr>
        <a:xfrm>
          <a:off x="14592300" y="67264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8168</xdr:rowOff>
    </xdr:from>
    <xdr:to>
      <xdr:col>76</xdr:col>
      <xdr:colOff>114300</xdr:colOff>
      <xdr:row>39</xdr:row>
      <xdr:rowOff>39897</xdr:rowOff>
    </xdr:to>
    <xdr:cxnSp macro="">
      <xdr:nvCxnSpPr>
        <xdr:cNvPr id="510" name="直線コネクタ 509"/>
        <xdr:cNvCxnSpPr/>
      </xdr:nvCxnSpPr>
      <xdr:spPr>
        <a:xfrm>
          <a:off x="13703300" y="6694718"/>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128685</xdr:rowOff>
    </xdr:from>
    <xdr:to>
      <xdr:col>71</xdr:col>
      <xdr:colOff>177800</xdr:colOff>
      <xdr:row>39</xdr:row>
      <xdr:rowOff>8168</xdr:rowOff>
    </xdr:to>
    <xdr:cxnSp macro="">
      <xdr:nvCxnSpPr>
        <xdr:cNvPr id="513" name="直線コネクタ 512"/>
        <xdr:cNvCxnSpPr/>
      </xdr:nvCxnSpPr>
      <xdr:spPr>
        <a:xfrm>
          <a:off x="12814300" y="6643785"/>
          <a:ext cx="889000" cy="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160547</xdr:rowOff>
    </xdr:from>
    <xdr:to>
      <xdr:col>76</xdr:col>
      <xdr:colOff>165100</xdr:colOff>
      <xdr:row>39</xdr:row>
      <xdr:rowOff>90697</xdr:rowOff>
    </xdr:to>
    <xdr:sp macro="" textlink="">
      <xdr:nvSpPr>
        <xdr:cNvPr id="527" name="楕円 526"/>
        <xdr:cNvSpPr/>
      </xdr:nvSpPr>
      <xdr:spPr>
        <a:xfrm>
          <a:off x="14541500" y="66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81824</xdr:rowOff>
    </xdr:from>
    <xdr:ext cx="469744" cy="259045"/>
    <xdr:sp macro="" textlink="">
      <xdr:nvSpPr>
        <xdr:cNvPr id="528" name="テキスト ボックス 527"/>
        <xdr:cNvSpPr txBox="1"/>
      </xdr:nvSpPr>
      <xdr:spPr>
        <a:xfrm>
          <a:off x="14357428" y="67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128818</xdr:rowOff>
    </xdr:from>
    <xdr:to>
      <xdr:col>72</xdr:col>
      <xdr:colOff>38100</xdr:colOff>
      <xdr:row>39</xdr:row>
      <xdr:rowOff>58968</xdr:rowOff>
    </xdr:to>
    <xdr:sp macro="" textlink="">
      <xdr:nvSpPr>
        <xdr:cNvPr id="529" name="楕円 528"/>
        <xdr:cNvSpPr/>
      </xdr:nvSpPr>
      <xdr:spPr>
        <a:xfrm>
          <a:off x="13652500" y="664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50095</xdr:rowOff>
    </xdr:from>
    <xdr:ext cx="469744" cy="259045"/>
    <xdr:sp macro="" textlink="">
      <xdr:nvSpPr>
        <xdr:cNvPr id="530" name="テキスト ボックス 529"/>
        <xdr:cNvSpPr txBox="1"/>
      </xdr:nvSpPr>
      <xdr:spPr>
        <a:xfrm>
          <a:off x="13468428" y="673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77885</xdr:rowOff>
    </xdr:from>
    <xdr:to>
      <xdr:col>67</xdr:col>
      <xdr:colOff>101600</xdr:colOff>
      <xdr:row>39</xdr:row>
      <xdr:rowOff>8035</xdr:rowOff>
    </xdr:to>
    <xdr:sp macro="" textlink="">
      <xdr:nvSpPr>
        <xdr:cNvPr id="531" name="楕円 530"/>
        <xdr:cNvSpPr/>
      </xdr:nvSpPr>
      <xdr:spPr>
        <a:xfrm>
          <a:off x="12763500" y="65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170612</xdr:rowOff>
    </xdr:from>
    <xdr:ext cx="534377" cy="259045"/>
    <xdr:sp macro="" textlink="">
      <xdr:nvSpPr>
        <xdr:cNvPr id="532" name="テキスト ボックス 531"/>
        <xdr:cNvSpPr txBox="1"/>
      </xdr:nvSpPr>
      <xdr:spPr>
        <a:xfrm>
          <a:off x="12547111" y="668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104615</xdr:rowOff>
    </xdr:from>
    <xdr:to>
      <xdr:col>85</xdr:col>
      <xdr:colOff>127000</xdr:colOff>
      <xdr:row>78</xdr:row>
      <xdr:rowOff>115145</xdr:rowOff>
    </xdr:to>
    <xdr:cxnSp macro="">
      <xdr:nvCxnSpPr>
        <xdr:cNvPr id="616" name="直線コネクタ 615"/>
        <xdr:cNvCxnSpPr/>
      </xdr:nvCxnSpPr>
      <xdr:spPr>
        <a:xfrm>
          <a:off x="15481300" y="13477715"/>
          <a:ext cx="8382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104615</xdr:rowOff>
    </xdr:from>
    <xdr:to>
      <xdr:col>81</xdr:col>
      <xdr:colOff>50800</xdr:colOff>
      <xdr:row>78</xdr:row>
      <xdr:rowOff>120822</xdr:rowOff>
    </xdr:to>
    <xdr:cxnSp macro="">
      <xdr:nvCxnSpPr>
        <xdr:cNvPr id="619" name="直線コネクタ 618"/>
        <xdr:cNvCxnSpPr/>
      </xdr:nvCxnSpPr>
      <xdr:spPr>
        <a:xfrm flipV="1">
          <a:off x="14592300" y="13477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120822</xdr:rowOff>
    </xdr:from>
    <xdr:to>
      <xdr:col>76</xdr:col>
      <xdr:colOff>114300</xdr:colOff>
      <xdr:row>78</xdr:row>
      <xdr:rowOff>125406</xdr:rowOff>
    </xdr:to>
    <xdr:cxnSp macro="">
      <xdr:nvCxnSpPr>
        <xdr:cNvPr id="622" name="直線コネクタ 621"/>
        <xdr:cNvCxnSpPr/>
      </xdr:nvCxnSpPr>
      <xdr:spPr>
        <a:xfrm flipV="1">
          <a:off x="13703300" y="1349392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125406</xdr:rowOff>
    </xdr:from>
    <xdr:to>
      <xdr:col>71</xdr:col>
      <xdr:colOff>177800</xdr:colOff>
      <xdr:row>78</xdr:row>
      <xdr:rowOff>133755</xdr:rowOff>
    </xdr:to>
    <xdr:cxnSp macro="">
      <xdr:nvCxnSpPr>
        <xdr:cNvPr id="625" name="直線コネクタ 624"/>
        <xdr:cNvCxnSpPr/>
      </xdr:nvCxnSpPr>
      <xdr:spPr>
        <a:xfrm flipV="1">
          <a:off x="12814300" y="13498506"/>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64345</xdr:rowOff>
    </xdr:from>
    <xdr:to>
      <xdr:col>85</xdr:col>
      <xdr:colOff>177800</xdr:colOff>
      <xdr:row>78</xdr:row>
      <xdr:rowOff>165945</xdr:rowOff>
    </xdr:to>
    <xdr:sp macro="" textlink="">
      <xdr:nvSpPr>
        <xdr:cNvPr id="635" name="楕円 634"/>
        <xdr:cNvSpPr/>
      </xdr:nvSpPr>
      <xdr:spPr>
        <a:xfrm>
          <a:off x="162687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150722</xdr:rowOff>
    </xdr:from>
    <xdr:ext cx="534377" cy="259045"/>
    <xdr:sp macro="" textlink="">
      <xdr:nvSpPr>
        <xdr:cNvPr id="636" name="公債費該当値テキスト"/>
        <xdr:cNvSpPr txBox="1"/>
      </xdr:nvSpPr>
      <xdr:spPr>
        <a:xfrm>
          <a:off x="16370300" y="133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53815</xdr:rowOff>
    </xdr:from>
    <xdr:to>
      <xdr:col>81</xdr:col>
      <xdr:colOff>101600</xdr:colOff>
      <xdr:row>78</xdr:row>
      <xdr:rowOff>155415</xdr:rowOff>
    </xdr:to>
    <xdr:sp macro="" textlink="">
      <xdr:nvSpPr>
        <xdr:cNvPr id="637" name="楕円 636"/>
        <xdr:cNvSpPr/>
      </xdr:nvSpPr>
      <xdr:spPr>
        <a:xfrm>
          <a:off x="15430500" y="1342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146542</xdr:rowOff>
    </xdr:from>
    <xdr:ext cx="534377" cy="259045"/>
    <xdr:sp macro="" textlink="">
      <xdr:nvSpPr>
        <xdr:cNvPr id="638" name="テキスト ボックス 637"/>
        <xdr:cNvSpPr txBox="1"/>
      </xdr:nvSpPr>
      <xdr:spPr>
        <a:xfrm>
          <a:off x="15214111" y="135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70022</xdr:rowOff>
    </xdr:from>
    <xdr:to>
      <xdr:col>76</xdr:col>
      <xdr:colOff>165100</xdr:colOff>
      <xdr:row>79</xdr:row>
      <xdr:rowOff>172</xdr:rowOff>
    </xdr:to>
    <xdr:sp macro="" textlink="">
      <xdr:nvSpPr>
        <xdr:cNvPr id="639" name="楕円 638"/>
        <xdr:cNvSpPr/>
      </xdr:nvSpPr>
      <xdr:spPr>
        <a:xfrm>
          <a:off x="14541500" y="134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162749</xdr:rowOff>
    </xdr:from>
    <xdr:ext cx="534377" cy="259045"/>
    <xdr:sp macro="" textlink="">
      <xdr:nvSpPr>
        <xdr:cNvPr id="640" name="テキスト ボックス 639"/>
        <xdr:cNvSpPr txBox="1"/>
      </xdr:nvSpPr>
      <xdr:spPr>
        <a:xfrm>
          <a:off x="14325111" y="135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74606</xdr:rowOff>
    </xdr:from>
    <xdr:to>
      <xdr:col>72</xdr:col>
      <xdr:colOff>38100</xdr:colOff>
      <xdr:row>79</xdr:row>
      <xdr:rowOff>4756</xdr:rowOff>
    </xdr:to>
    <xdr:sp macro="" textlink="">
      <xdr:nvSpPr>
        <xdr:cNvPr id="641" name="楕円 640"/>
        <xdr:cNvSpPr/>
      </xdr:nvSpPr>
      <xdr:spPr>
        <a:xfrm>
          <a:off x="13652500" y="134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167333</xdr:rowOff>
    </xdr:from>
    <xdr:ext cx="534377" cy="259045"/>
    <xdr:sp macro="" textlink="">
      <xdr:nvSpPr>
        <xdr:cNvPr id="642" name="テキスト ボックス 641"/>
        <xdr:cNvSpPr txBox="1"/>
      </xdr:nvSpPr>
      <xdr:spPr>
        <a:xfrm>
          <a:off x="13436111" y="135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82955</xdr:rowOff>
    </xdr:from>
    <xdr:to>
      <xdr:col>67</xdr:col>
      <xdr:colOff>101600</xdr:colOff>
      <xdr:row>79</xdr:row>
      <xdr:rowOff>13105</xdr:rowOff>
    </xdr:to>
    <xdr:sp macro="" textlink="">
      <xdr:nvSpPr>
        <xdr:cNvPr id="643" name="楕円 642"/>
        <xdr:cNvSpPr/>
      </xdr:nvSpPr>
      <xdr:spPr>
        <a:xfrm>
          <a:off x="12763500" y="134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4232</xdr:rowOff>
    </xdr:from>
    <xdr:ext cx="534377" cy="259045"/>
    <xdr:sp macro="" textlink="">
      <xdr:nvSpPr>
        <xdr:cNvPr id="644" name="テキスト ボックス 643"/>
        <xdr:cNvSpPr txBox="1"/>
      </xdr:nvSpPr>
      <xdr:spPr>
        <a:xfrm>
          <a:off x="12547111" y="1354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117532</xdr:rowOff>
    </xdr:from>
    <xdr:to>
      <xdr:col>85</xdr:col>
      <xdr:colOff>127000</xdr:colOff>
      <xdr:row>98</xdr:row>
      <xdr:rowOff>134851</xdr:rowOff>
    </xdr:to>
    <xdr:cxnSp macro="">
      <xdr:nvCxnSpPr>
        <xdr:cNvPr id="671" name="直線コネクタ 670"/>
        <xdr:cNvCxnSpPr/>
      </xdr:nvCxnSpPr>
      <xdr:spPr>
        <a:xfrm flipV="1">
          <a:off x="15481300" y="16919632"/>
          <a:ext cx="8382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116466</xdr:rowOff>
    </xdr:from>
    <xdr:to>
      <xdr:col>81</xdr:col>
      <xdr:colOff>50800</xdr:colOff>
      <xdr:row>98</xdr:row>
      <xdr:rowOff>134851</xdr:rowOff>
    </xdr:to>
    <xdr:cxnSp macro="">
      <xdr:nvCxnSpPr>
        <xdr:cNvPr id="674" name="直線コネクタ 673"/>
        <xdr:cNvCxnSpPr/>
      </xdr:nvCxnSpPr>
      <xdr:spPr>
        <a:xfrm>
          <a:off x="14592300" y="1691856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116466</xdr:rowOff>
    </xdr:from>
    <xdr:to>
      <xdr:col>76</xdr:col>
      <xdr:colOff>114300</xdr:colOff>
      <xdr:row>98</xdr:row>
      <xdr:rowOff>139050</xdr:rowOff>
    </xdr:to>
    <xdr:cxnSp macro="">
      <xdr:nvCxnSpPr>
        <xdr:cNvPr id="677" name="直線コネクタ 676"/>
        <xdr:cNvCxnSpPr/>
      </xdr:nvCxnSpPr>
      <xdr:spPr>
        <a:xfrm flipV="1">
          <a:off x="13703300" y="16918566"/>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109579</xdr:rowOff>
    </xdr:from>
    <xdr:to>
      <xdr:col>71</xdr:col>
      <xdr:colOff>177800</xdr:colOff>
      <xdr:row>98</xdr:row>
      <xdr:rowOff>139050</xdr:rowOff>
    </xdr:to>
    <xdr:cxnSp macro="">
      <xdr:nvCxnSpPr>
        <xdr:cNvPr id="680" name="直線コネクタ 679"/>
        <xdr:cNvCxnSpPr/>
      </xdr:nvCxnSpPr>
      <xdr:spPr>
        <a:xfrm>
          <a:off x="12814300" y="16911679"/>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66732</xdr:rowOff>
    </xdr:from>
    <xdr:to>
      <xdr:col>85</xdr:col>
      <xdr:colOff>177800</xdr:colOff>
      <xdr:row>98</xdr:row>
      <xdr:rowOff>168332</xdr:rowOff>
    </xdr:to>
    <xdr:sp macro="" textlink="">
      <xdr:nvSpPr>
        <xdr:cNvPr id="690" name="楕円 689"/>
        <xdr:cNvSpPr/>
      </xdr:nvSpPr>
      <xdr:spPr>
        <a:xfrm>
          <a:off x="16268700" y="168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84051</xdr:rowOff>
    </xdr:from>
    <xdr:to>
      <xdr:col>81</xdr:col>
      <xdr:colOff>101600</xdr:colOff>
      <xdr:row>99</xdr:row>
      <xdr:rowOff>14201</xdr:rowOff>
    </xdr:to>
    <xdr:sp macro="" textlink="">
      <xdr:nvSpPr>
        <xdr:cNvPr id="692" name="楕円 691"/>
        <xdr:cNvSpPr/>
      </xdr:nvSpPr>
      <xdr:spPr>
        <a:xfrm>
          <a:off x="15430500" y="168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5328</xdr:rowOff>
    </xdr:from>
    <xdr:ext cx="469744" cy="259045"/>
    <xdr:sp macro="" textlink="">
      <xdr:nvSpPr>
        <xdr:cNvPr id="693" name="テキスト ボックス 692"/>
        <xdr:cNvSpPr txBox="1"/>
      </xdr:nvSpPr>
      <xdr:spPr>
        <a:xfrm>
          <a:off x="15246428" y="169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65666</xdr:rowOff>
    </xdr:from>
    <xdr:to>
      <xdr:col>76</xdr:col>
      <xdr:colOff>165100</xdr:colOff>
      <xdr:row>98</xdr:row>
      <xdr:rowOff>167266</xdr:rowOff>
    </xdr:to>
    <xdr:sp macro="" textlink="">
      <xdr:nvSpPr>
        <xdr:cNvPr id="694" name="楕円 693"/>
        <xdr:cNvSpPr/>
      </xdr:nvSpPr>
      <xdr:spPr>
        <a:xfrm>
          <a:off x="14541500" y="168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158393</xdr:rowOff>
    </xdr:from>
    <xdr:ext cx="534377" cy="259045"/>
    <xdr:sp macro="" textlink="">
      <xdr:nvSpPr>
        <xdr:cNvPr id="695" name="テキスト ボックス 694"/>
        <xdr:cNvSpPr txBox="1"/>
      </xdr:nvSpPr>
      <xdr:spPr>
        <a:xfrm>
          <a:off x="14325111" y="169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88250</xdr:rowOff>
    </xdr:from>
    <xdr:to>
      <xdr:col>72</xdr:col>
      <xdr:colOff>38100</xdr:colOff>
      <xdr:row>99</xdr:row>
      <xdr:rowOff>18400</xdr:rowOff>
    </xdr:to>
    <xdr:sp macro="" textlink="">
      <xdr:nvSpPr>
        <xdr:cNvPr id="696" name="楕円 695"/>
        <xdr:cNvSpPr/>
      </xdr:nvSpPr>
      <xdr:spPr>
        <a:xfrm>
          <a:off x="13652500" y="168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9527</xdr:rowOff>
    </xdr:from>
    <xdr:ext cx="378565" cy="259045"/>
    <xdr:sp macro="" textlink="">
      <xdr:nvSpPr>
        <xdr:cNvPr id="697" name="テキスト ボックス 696"/>
        <xdr:cNvSpPr txBox="1"/>
      </xdr:nvSpPr>
      <xdr:spPr>
        <a:xfrm>
          <a:off x="13514017" y="1698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58779</xdr:rowOff>
    </xdr:from>
    <xdr:to>
      <xdr:col>67</xdr:col>
      <xdr:colOff>101600</xdr:colOff>
      <xdr:row>98</xdr:row>
      <xdr:rowOff>160379</xdr:rowOff>
    </xdr:to>
    <xdr:sp macro="" textlink="">
      <xdr:nvSpPr>
        <xdr:cNvPr id="698" name="楕円 697"/>
        <xdr:cNvSpPr/>
      </xdr:nvSpPr>
      <xdr:spPr>
        <a:xfrm>
          <a:off x="12763500" y="168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151506</xdr:rowOff>
    </xdr:from>
    <xdr:ext cx="534377" cy="259045"/>
    <xdr:sp macro="" textlink="">
      <xdr:nvSpPr>
        <xdr:cNvPr id="699" name="テキスト ボックス 698"/>
        <xdr:cNvSpPr txBox="1"/>
      </xdr:nvSpPr>
      <xdr:spPr>
        <a:xfrm>
          <a:off x="12547111" y="169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105639</xdr:rowOff>
    </xdr:from>
    <xdr:to>
      <xdr:col>116</xdr:col>
      <xdr:colOff>63500</xdr:colOff>
      <xdr:row>38</xdr:row>
      <xdr:rowOff>139700</xdr:rowOff>
    </xdr:to>
    <xdr:cxnSp macro="">
      <xdr:nvCxnSpPr>
        <xdr:cNvPr id="726" name="直線コネクタ 725"/>
        <xdr:cNvCxnSpPr/>
      </xdr:nvCxnSpPr>
      <xdr:spPr>
        <a:xfrm>
          <a:off x="21323300" y="6620739"/>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105639</xdr:rowOff>
    </xdr:from>
    <xdr:to>
      <xdr:col>111</xdr:col>
      <xdr:colOff>177800</xdr:colOff>
      <xdr:row>38</xdr:row>
      <xdr:rowOff>122806</xdr:rowOff>
    </xdr:to>
    <xdr:cxnSp macro="">
      <xdr:nvCxnSpPr>
        <xdr:cNvPr id="729" name="直線コネクタ 728"/>
        <xdr:cNvCxnSpPr/>
      </xdr:nvCxnSpPr>
      <xdr:spPr>
        <a:xfrm flipV="1">
          <a:off x="20434300" y="6620739"/>
          <a:ext cx="889000" cy="1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122806</xdr:rowOff>
    </xdr:from>
    <xdr:to>
      <xdr:col>107</xdr:col>
      <xdr:colOff>50800</xdr:colOff>
      <xdr:row>38</xdr:row>
      <xdr:rowOff>133756</xdr:rowOff>
    </xdr:to>
    <xdr:cxnSp macro="">
      <xdr:nvCxnSpPr>
        <xdr:cNvPr id="732" name="直線コネクタ 731"/>
        <xdr:cNvCxnSpPr/>
      </xdr:nvCxnSpPr>
      <xdr:spPr>
        <a:xfrm flipV="1">
          <a:off x="19545300" y="6637906"/>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133756</xdr:rowOff>
    </xdr:from>
    <xdr:to>
      <xdr:col>102</xdr:col>
      <xdr:colOff>114300</xdr:colOff>
      <xdr:row>38</xdr:row>
      <xdr:rowOff>137757</xdr:rowOff>
    </xdr:to>
    <xdr:cxnSp macro="">
      <xdr:nvCxnSpPr>
        <xdr:cNvPr id="735" name="直線コネクタ 734"/>
        <xdr:cNvCxnSpPr/>
      </xdr:nvCxnSpPr>
      <xdr:spPr>
        <a:xfrm flipV="1">
          <a:off x="18656300" y="664885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54839</xdr:rowOff>
    </xdr:from>
    <xdr:to>
      <xdr:col>112</xdr:col>
      <xdr:colOff>38100</xdr:colOff>
      <xdr:row>38</xdr:row>
      <xdr:rowOff>156439</xdr:rowOff>
    </xdr:to>
    <xdr:sp macro="" textlink="">
      <xdr:nvSpPr>
        <xdr:cNvPr id="747" name="楕円 746"/>
        <xdr:cNvSpPr/>
      </xdr:nvSpPr>
      <xdr:spPr>
        <a:xfrm>
          <a:off x="21272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147566</xdr:rowOff>
    </xdr:from>
    <xdr:ext cx="469744" cy="259045"/>
    <xdr:sp macro="" textlink="">
      <xdr:nvSpPr>
        <xdr:cNvPr id="748" name="テキスト ボックス 747"/>
        <xdr:cNvSpPr txBox="1"/>
      </xdr:nvSpPr>
      <xdr:spPr>
        <a:xfrm>
          <a:off x="21088428" y="6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72006</xdr:rowOff>
    </xdr:from>
    <xdr:to>
      <xdr:col>107</xdr:col>
      <xdr:colOff>101600</xdr:colOff>
      <xdr:row>39</xdr:row>
      <xdr:rowOff>2156</xdr:rowOff>
    </xdr:to>
    <xdr:sp macro="" textlink="">
      <xdr:nvSpPr>
        <xdr:cNvPr id="749" name="楕円 748"/>
        <xdr:cNvSpPr/>
      </xdr:nvSpPr>
      <xdr:spPr>
        <a:xfrm>
          <a:off x="20383500" y="65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164733</xdr:rowOff>
    </xdr:from>
    <xdr:ext cx="378565" cy="259045"/>
    <xdr:sp macro="" textlink="">
      <xdr:nvSpPr>
        <xdr:cNvPr id="750" name="テキスト ボックス 749"/>
        <xdr:cNvSpPr txBox="1"/>
      </xdr:nvSpPr>
      <xdr:spPr>
        <a:xfrm>
          <a:off x="20245017" y="66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82956</xdr:rowOff>
    </xdr:from>
    <xdr:to>
      <xdr:col>102</xdr:col>
      <xdr:colOff>165100</xdr:colOff>
      <xdr:row>39</xdr:row>
      <xdr:rowOff>13106</xdr:rowOff>
    </xdr:to>
    <xdr:sp macro="" textlink="">
      <xdr:nvSpPr>
        <xdr:cNvPr id="751" name="楕円 750"/>
        <xdr:cNvSpPr/>
      </xdr:nvSpPr>
      <xdr:spPr>
        <a:xfrm>
          <a:off x="19494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4233</xdr:rowOff>
    </xdr:from>
    <xdr:ext cx="378565" cy="259045"/>
    <xdr:sp macro="" textlink="">
      <xdr:nvSpPr>
        <xdr:cNvPr id="752" name="テキスト ボックス 751"/>
        <xdr:cNvSpPr txBox="1"/>
      </xdr:nvSpPr>
      <xdr:spPr>
        <a:xfrm>
          <a:off x="19356017" y="669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86957</xdr:rowOff>
    </xdr:from>
    <xdr:to>
      <xdr:col>98</xdr:col>
      <xdr:colOff>38100</xdr:colOff>
      <xdr:row>39</xdr:row>
      <xdr:rowOff>17107</xdr:rowOff>
    </xdr:to>
    <xdr:sp macro="" textlink="">
      <xdr:nvSpPr>
        <xdr:cNvPr id="753" name="楕円 752"/>
        <xdr:cNvSpPr/>
      </xdr:nvSpPr>
      <xdr:spPr>
        <a:xfrm>
          <a:off x="18605500" y="66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8234</xdr:rowOff>
    </xdr:from>
    <xdr:ext cx="313932" cy="259045"/>
    <xdr:sp macro="" textlink="">
      <xdr:nvSpPr>
        <xdr:cNvPr id="754" name="テキスト ボックス 753"/>
        <xdr:cNvSpPr txBox="1"/>
      </xdr:nvSpPr>
      <xdr:spPr>
        <a:xfrm>
          <a:off x="18499333" y="6694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31164</xdr:rowOff>
    </xdr:from>
    <xdr:to>
      <xdr:col>116</xdr:col>
      <xdr:colOff>63500</xdr:colOff>
      <xdr:row>77</xdr:row>
      <xdr:rowOff>50515</xdr:rowOff>
    </xdr:to>
    <xdr:cxnSp macro="">
      <xdr:nvCxnSpPr>
        <xdr:cNvPr id="840" name="直線コネクタ 839"/>
        <xdr:cNvCxnSpPr/>
      </xdr:nvCxnSpPr>
      <xdr:spPr>
        <a:xfrm>
          <a:off x="21323300" y="13232814"/>
          <a:ext cx="8382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168301</xdr:rowOff>
    </xdr:from>
    <xdr:to>
      <xdr:col>111</xdr:col>
      <xdr:colOff>177800</xdr:colOff>
      <xdr:row>77</xdr:row>
      <xdr:rowOff>31164</xdr:rowOff>
    </xdr:to>
    <xdr:cxnSp macro="">
      <xdr:nvCxnSpPr>
        <xdr:cNvPr id="843" name="直線コネクタ 842"/>
        <xdr:cNvCxnSpPr/>
      </xdr:nvCxnSpPr>
      <xdr:spPr>
        <a:xfrm>
          <a:off x="20434300" y="13198501"/>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168111</xdr:rowOff>
    </xdr:from>
    <xdr:to>
      <xdr:col>107</xdr:col>
      <xdr:colOff>50800</xdr:colOff>
      <xdr:row>76</xdr:row>
      <xdr:rowOff>168301</xdr:rowOff>
    </xdr:to>
    <xdr:cxnSp macro="">
      <xdr:nvCxnSpPr>
        <xdr:cNvPr id="846" name="直線コネクタ 845"/>
        <xdr:cNvCxnSpPr/>
      </xdr:nvCxnSpPr>
      <xdr:spPr>
        <a:xfrm>
          <a:off x="19545300" y="1319831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168111</xdr:rowOff>
    </xdr:from>
    <xdr:to>
      <xdr:col>102</xdr:col>
      <xdr:colOff>114300</xdr:colOff>
      <xdr:row>77</xdr:row>
      <xdr:rowOff>19346</xdr:rowOff>
    </xdr:to>
    <xdr:cxnSp macro="">
      <xdr:nvCxnSpPr>
        <xdr:cNvPr id="849" name="直線コネクタ 848"/>
        <xdr:cNvCxnSpPr/>
      </xdr:nvCxnSpPr>
      <xdr:spPr>
        <a:xfrm flipV="1">
          <a:off x="18656300" y="13198311"/>
          <a:ext cx="8890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171165</xdr:rowOff>
    </xdr:from>
    <xdr:to>
      <xdr:col>116</xdr:col>
      <xdr:colOff>114300</xdr:colOff>
      <xdr:row>77</xdr:row>
      <xdr:rowOff>101315</xdr:rowOff>
    </xdr:to>
    <xdr:sp macro="" textlink="">
      <xdr:nvSpPr>
        <xdr:cNvPr id="859" name="楕円 858"/>
        <xdr:cNvSpPr/>
      </xdr:nvSpPr>
      <xdr:spPr>
        <a:xfrm>
          <a:off x="22110700" y="132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149592</xdr:rowOff>
    </xdr:from>
    <xdr:ext cx="534377" cy="259045"/>
    <xdr:sp macro="" textlink="">
      <xdr:nvSpPr>
        <xdr:cNvPr id="860" name="繰出金該当値テキスト"/>
        <xdr:cNvSpPr txBox="1"/>
      </xdr:nvSpPr>
      <xdr:spPr>
        <a:xfrm>
          <a:off x="22212300" y="131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151814</xdr:rowOff>
    </xdr:from>
    <xdr:to>
      <xdr:col>112</xdr:col>
      <xdr:colOff>38100</xdr:colOff>
      <xdr:row>77</xdr:row>
      <xdr:rowOff>81964</xdr:rowOff>
    </xdr:to>
    <xdr:sp macro="" textlink="">
      <xdr:nvSpPr>
        <xdr:cNvPr id="861" name="楕円 860"/>
        <xdr:cNvSpPr/>
      </xdr:nvSpPr>
      <xdr:spPr>
        <a:xfrm>
          <a:off x="21272500" y="131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73091</xdr:rowOff>
    </xdr:from>
    <xdr:ext cx="534377" cy="259045"/>
    <xdr:sp macro="" textlink="">
      <xdr:nvSpPr>
        <xdr:cNvPr id="862" name="テキスト ボックス 861"/>
        <xdr:cNvSpPr txBox="1"/>
      </xdr:nvSpPr>
      <xdr:spPr>
        <a:xfrm>
          <a:off x="21056111" y="132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117501</xdr:rowOff>
    </xdr:from>
    <xdr:to>
      <xdr:col>107</xdr:col>
      <xdr:colOff>101600</xdr:colOff>
      <xdr:row>77</xdr:row>
      <xdr:rowOff>47651</xdr:rowOff>
    </xdr:to>
    <xdr:sp macro="" textlink="">
      <xdr:nvSpPr>
        <xdr:cNvPr id="863" name="楕円 862"/>
        <xdr:cNvSpPr/>
      </xdr:nvSpPr>
      <xdr:spPr>
        <a:xfrm>
          <a:off x="20383500" y="131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38778</xdr:rowOff>
    </xdr:from>
    <xdr:ext cx="599010" cy="259045"/>
    <xdr:sp macro="" textlink="">
      <xdr:nvSpPr>
        <xdr:cNvPr id="864" name="テキスト ボックス 863"/>
        <xdr:cNvSpPr txBox="1"/>
      </xdr:nvSpPr>
      <xdr:spPr>
        <a:xfrm>
          <a:off x="20134795" y="132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117311</xdr:rowOff>
    </xdr:from>
    <xdr:to>
      <xdr:col>102</xdr:col>
      <xdr:colOff>165100</xdr:colOff>
      <xdr:row>77</xdr:row>
      <xdr:rowOff>47461</xdr:rowOff>
    </xdr:to>
    <xdr:sp macro="" textlink="">
      <xdr:nvSpPr>
        <xdr:cNvPr id="865" name="楕円 864"/>
        <xdr:cNvSpPr/>
      </xdr:nvSpPr>
      <xdr:spPr>
        <a:xfrm>
          <a:off x="19494500" y="131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38588</xdr:rowOff>
    </xdr:from>
    <xdr:ext cx="599010" cy="259045"/>
    <xdr:sp macro="" textlink="">
      <xdr:nvSpPr>
        <xdr:cNvPr id="866" name="テキスト ボックス 865"/>
        <xdr:cNvSpPr txBox="1"/>
      </xdr:nvSpPr>
      <xdr:spPr>
        <a:xfrm>
          <a:off x="19245795" y="1324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139996</xdr:rowOff>
    </xdr:from>
    <xdr:to>
      <xdr:col>98</xdr:col>
      <xdr:colOff>38100</xdr:colOff>
      <xdr:row>77</xdr:row>
      <xdr:rowOff>70146</xdr:rowOff>
    </xdr:to>
    <xdr:sp macro="" textlink="">
      <xdr:nvSpPr>
        <xdr:cNvPr id="867" name="楕円 866"/>
        <xdr:cNvSpPr/>
      </xdr:nvSpPr>
      <xdr:spPr>
        <a:xfrm>
          <a:off x="18605500" y="131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61273</xdr:rowOff>
    </xdr:from>
    <xdr:ext cx="534377" cy="259045"/>
    <xdr:sp macro="" textlink="">
      <xdr:nvSpPr>
        <xdr:cNvPr id="868" name="テキスト ボックス 867"/>
        <xdr:cNvSpPr txBox="1"/>
      </xdr:nvSpPr>
      <xdr:spPr>
        <a:xfrm>
          <a:off x="18389111" y="1326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各比率の推移を類似団体と比較しても大きな差はない。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村の政策により普通建設事業費が継続的に行われている状況である。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また、各種施設の維持修繕等もこれから大きな負担になると予測される。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村の財政規模に見合った事業を実施していくことで、健全な財政運営になるよう努めていく。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
3,314
85.25
2,966,759
2,755,609
202,461
1,719,062
2,072,393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92913</xdr:rowOff>
    </xdr:from>
    <xdr:to>
      <xdr:col>24</xdr:col>
      <xdr:colOff>63500</xdr:colOff>
      <xdr:row>37</xdr:row>
      <xdr:rowOff>111449</xdr:rowOff>
    </xdr:to>
    <xdr:cxnSp macro="">
      <xdr:nvCxnSpPr>
        <xdr:cNvPr id="60" name="直線コネクタ 59"/>
        <xdr:cNvCxnSpPr/>
      </xdr:nvCxnSpPr>
      <xdr:spPr>
        <a:xfrm>
          <a:off x="3797300" y="6436563"/>
          <a:ext cx="8382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92913</xdr:rowOff>
    </xdr:from>
    <xdr:to>
      <xdr:col>19</xdr:col>
      <xdr:colOff>177800</xdr:colOff>
      <xdr:row>37</xdr:row>
      <xdr:rowOff>106325</xdr:rowOff>
    </xdr:to>
    <xdr:cxnSp macro="">
      <xdr:nvCxnSpPr>
        <xdr:cNvPr id="63" name="直線コネクタ 62"/>
        <xdr:cNvCxnSpPr/>
      </xdr:nvCxnSpPr>
      <xdr:spPr>
        <a:xfrm flipV="1">
          <a:off x="2908300" y="6436563"/>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106325</xdr:rowOff>
    </xdr:from>
    <xdr:to>
      <xdr:col>15</xdr:col>
      <xdr:colOff>50800</xdr:colOff>
      <xdr:row>37</xdr:row>
      <xdr:rowOff>147758</xdr:rowOff>
    </xdr:to>
    <xdr:cxnSp macro="">
      <xdr:nvCxnSpPr>
        <xdr:cNvPr id="66" name="直線コネクタ 65"/>
        <xdr:cNvCxnSpPr/>
      </xdr:nvCxnSpPr>
      <xdr:spPr>
        <a:xfrm flipV="1">
          <a:off x="2019300" y="6449975"/>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140348</xdr:rowOff>
    </xdr:from>
    <xdr:to>
      <xdr:col>10</xdr:col>
      <xdr:colOff>114300</xdr:colOff>
      <xdr:row>37</xdr:row>
      <xdr:rowOff>147758</xdr:rowOff>
    </xdr:to>
    <xdr:cxnSp macro="">
      <xdr:nvCxnSpPr>
        <xdr:cNvPr id="69" name="直線コネクタ 68"/>
        <xdr:cNvCxnSpPr/>
      </xdr:nvCxnSpPr>
      <xdr:spPr>
        <a:xfrm>
          <a:off x="1130300" y="6483998"/>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60649</xdr:rowOff>
    </xdr:from>
    <xdr:to>
      <xdr:col>24</xdr:col>
      <xdr:colOff>114300</xdr:colOff>
      <xdr:row>37</xdr:row>
      <xdr:rowOff>162249</xdr:rowOff>
    </xdr:to>
    <xdr:sp macro="" textlink="">
      <xdr:nvSpPr>
        <xdr:cNvPr id="79" name="楕円 78"/>
        <xdr:cNvSpPr/>
      </xdr:nvSpPr>
      <xdr:spPr>
        <a:xfrm>
          <a:off x="4584700" y="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39076</xdr:rowOff>
    </xdr:from>
    <xdr:ext cx="534377" cy="259045"/>
    <xdr:sp macro="" textlink="">
      <xdr:nvSpPr>
        <xdr:cNvPr id="80" name="議会費該当値テキスト"/>
        <xdr:cNvSpPr txBox="1"/>
      </xdr:nvSpPr>
      <xdr:spPr>
        <a:xfrm>
          <a:off x="4686300" y="63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42113</xdr:rowOff>
    </xdr:from>
    <xdr:to>
      <xdr:col>20</xdr:col>
      <xdr:colOff>38100</xdr:colOff>
      <xdr:row>37</xdr:row>
      <xdr:rowOff>143713</xdr:rowOff>
    </xdr:to>
    <xdr:sp macro="" textlink="">
      <xdr:nvSpPr>
        <xdr:cNvPr id="81" name="楕円 80"/>
        <xdr:cNvSpPr/>
      </xdr:nvSpPr>
      <xdr:spPr>
        <a:xfrm>
          <a:off x="3746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134840</xdr:rowOff>
    </xdr:from>
    <xdr:ext cx="534377" cy="259045"/>
    <xdr:sp macro="" textlink="">
      <xdr:nvSpPr>
        <xdr:cNvPr id="82" name="テキスト ボックス 81"/>
        <xdr:cNvSpPr txBox="1"/>
      </xdr:nvSpPr>
      <xdr:spPr>
        <a:xfrm>
          <a:off x="3530111" y="64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55525</xdr:rowOff>
    </xdr:from>
    <xdr:to>
      <xdr:col>15</xdr:col>
      <xdr:colOff>101600</xdr:colOff>
      <xdr:row>37</xdr:row>
      <xdr:rowOff>157125</xdr:rowOff>
    </xdr:to>
    <xdr:sp macro="" textlink="">
      <xdr:nvSpPr>
        <xdr:cNvPr id="83" name="楕円 82"/>
        <xdr:cNvSpPr/>
      </xdr:nvSpPr>
      <xdr:spPr>
        <a:xfrm>
          <a:off x="2857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148252</xdr:rowOff>
    </xdr:from>
    <xdr:ext cx="534377" cy="259045"/>
    <xdr:sp macro="" textlink="">
      <xdr:nvSpPr>
        <xdr:cNvPr id="84" name="テキスト ボックス 83"/>
        <xdr:cNvSpPr txBox="1"/>
      </xdr:nvSpPr>
      <xdr:spPr>
        <a:xfrm>
          <a:off x="2641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96958</xdr:rowOff>
    </xdr:from>
    <xdr:to>
      <xdr:col>10</xdr:col>
      <xdr:colOff>165100</xdr:colOff>
      <xdr:row>38</xdr:row>
      <xdr:rowOff>27108</xdr:rowOff>
    </xdr:to>
    <xdr:sp macro="" textlink="">
      <xdr:nvSpPr>
        <xdr:cNvPr id="85" name="楕円 84"/>
        <xdr:cNvSpPr/>
      </xdr:nvSpPr>
      <xdr:spPr>
        <a:xfrm>
          <a:off x="1968500" y="64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18235</xdr:rowOff>
    </xdr:from>
    <xdr:ext cx="534377" cy="259045"/>
    <xdr:sp macro="" textlink="">
      <xdr:nvSpPr>
        <xdr:cNvPr id="86" name="テキスト ボックス 85"/>
        <xdr:cNvSpPr txBox="1"/>
      </xdr:nvSpPr>
      <xdr:spPr>
        <a:xfrm>
          <a:off x="1752111" y="653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89548</xdr:rowOff>
    </xdr:from>
    <xdr:to>
      <xdr:col>6</xdr:col>
      <xdr:colOff>38100</xdr:colOff>
      <xdr:row>38</xdr:row>
      <xdr:rowOff>19698</xdr:rowOff>
    </xdr:to>
    <xdr:sp macro="" textlink="">
      <xdr:nvSpPr>
        <xdr:cNvPr id="87" name="楕円 86"/>
        <xdr:cNvSpPr/>
      </xdr:nvSpPr>
      <xdr:spPr>
        <a:xfrm>
          <a:off x="1079500" y="64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10825</xdr:rowOff>
    </xdr:from>
    <xdr:ext cx="534377" cy="259045"/>
    <xdr:sp macro="" textlink="">
      <xdr:nvSpPr>
        <xdr:cNvPr id="88" name="テキスト ボックス 87"/>
        <xdr:cNvSpPr txBox="1"/>
      </xdr:nvSpPr>
      <xdr:spPr>
        <a:xfrm>
          <a:off x="863111" y="65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70615</xdr:rowOff>
    </xdr:from>
    <xdr:to>
      <xdr:col>24</xdr:col>
      <xdr:colOff>63500</xdr:colOff>
      <xdr:row>58</xdr:row>
      <xdr:rowOff>79668</xdr:rowOff>
    </xdr:to>
    <xdr:cxnSp macro="">
      <xdr:nvCxnSpPr>
        <xdr:cNvPr id="115" name="直線コネクタ 114"/>
        <xdr:cNvCxnSpPr/>
      </xdr:nvCxnSpPr>
      <xdr:spPr>
        <a:xfrm flipV="1">
          <a:off x="3797300" y="10014715"/>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72819</xdr:rowOff>
    </xdr:from>
    <xdr:to>
      <xdr:col>19</xdr:col>
      <xdr:colOff>177800</xdr:colOff>
      <xdr:row>58</xdr:row>
      <xdr:rowOff>79668</xdr:rowOff>
    </xdr:to>
    <xdr:cxnSp macro="">
      <xdr:nvCxnSpPr>
        <xdr:cNvPr id="118" name="直線コネクタ 117"/>
        <xdr:cNvCxnSpPr/>
      </xdr:nvCxnSpPr>
      <xdr:spPr>
        <a:xfrm>
          <a:off x="2908300" y="10016919"/>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72819</xdr:rowOff>
    </xdr:from>
    <xdr:to>
      <xdr:col>15</xdr:col>
      <xdr:colOff>50800</xdr:colOff>
      <xdr:row>58</xdr:row>
      <xdr:rowOff>81296</xdr:rowOff>
    </xdr:to>
    <xdr:cxnSp macro="">
      <xdr:nvCxnSpPr>
        <xdr:cNvPr id="121" name="直線コネクタ 120"/>
        <xdr:cNvCxnSpPr/>
      </xdr:nvCxnSpPr>
      <xdr:spPr>
        <a:xfrm flipV="1">
          <a:off x="2019300" y="10016919"/>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77214</xdr:rowOff>
    </xdr:from>
    <xdr:to>
      <xdr:col>10</xdr:col>
      <xdr:colOff>114300</xdr:colOff>
      <xdr:row>58</xdr:row>
      <xdr:rowOff>81296</xdr:rowOff>
    </xdr:to>
    <xdr:cxnSp macro="">
      <xdr:nvCxnSpPr>
        <xdr:cNvPr id="124" name="直線コネクタ 123"/>
        <xdr:cNvCxnSpPr/>
      </xdr:nvCxnSpPr>
      <xdr:spPr>
        <a:xfrm>
          <a:off x="1130300" y="1002131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19815</xdr:rowOff>
    </xdr:from>
    <xdr:to>
      <xdr:col>24</xdr:col>
      <xdr:colOff>114300</xdr:colOff>
      <xdr:row>58</xdr:row>
      <xdr:rowOff>121415</xdr:rowOff>
    </xdr:to>
    <xdr:sp macro="" textlink="">
      <xdr:nvSpPr>
        <xdr:cNvPr id="134" name="楕円 133"/>
        <xdr:cNvSpPr/>
      </xdr:nvSpPr>
      <xdr:spPr>
        <a:xfrm>
          <a:off x="4584700" y="99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28868</xdr:rowOff>
    </xdr:from>
    <xdr:to>
      <xdr:col>20</xdr:col>
      <xdr:colOff>38100</xdr:colOff>
      <xdr:row>58</xdr:row>
      <xdr:rowOff>130468</xdr:rowOff>
    </xdr:to>
    <xdr:sp macro="" textlink="">
      <xdr:nvSpPr>
        <xdr:cNvPr id="136" name="楕円 135"/>
        <xdr:cNvSpPr/>
      </xdr:nvSpPr>
      <xdr:spPr>
        <a:xfrm>
          <a:off x="3746500" y="99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121595</xdr:rowOff>
    </xdr:from>
    <xdr:ext cx="599010" cy="259045"/>
    <xdr:sp macro="" textlink="">
      <xdr:nvSpPr>
        <xdr:cNvPr id="137" name="テキスト ボックス 136"/>
        <xdr:cNvSpPr txBox="1"/>
      </xdr:nvSpPr>
      <xdr:spPr>
        <a:xfrm>
          <a:off x="3497795" y="100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22019</xdr:rowOff>
    </xdr:from>
    <xdr:to>
      <xdr:col>15</xdr:col>
      <xdr:colOff>101600</xdr:colOff>
      <xdr:row>58</xdr:row>
      <xdr:rowOff>123619</xdr:rowOff>
    </xdr:to>
    <xdr:sp macro="" textlink="">
      <xdr:nvSpPr>
        <xdr:cNvPr id="138" name="楕円 137"/>
        <xdr:cNvSpPr/>
      </xdr:nvSpPr>
      <xdr:spPr>
        <a:xfrm>
          <a:off x="2857500" y="99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114746</xdr:rowOff>
    </xdr:from>
    <xdr:ext cx="599010" cy="259045"/>
    <xdr:sp macro="" textlink="">
      <xdr:nvSpPr>
        <xdr:cNvPr id="139" name="テキスト ボックス 138"/>
        <xdr:cNvSpPr txBox="1"/>
      </xdr:nvSpPr>
      <xdr:spPr>
        <a:xfrm>
          <a:off x="2608795" y="1005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30496</xdr:rowOff>
    </xdr:from>
    <xdr:to>
      <xdr:col>10</xdr:col>
      <xdr:colOff>165100</xdr:colOff>
      <xdr:row>58</xdr:row>
      <xdr:rowOff>132096</xdr:rowOff>
    </xdr:to>
    <xdr:sp macro="" textlink="">
      <xdr:nvSpPr>
        <xdr:cNvPr id="140" name="楕円 139"/>
        <xdr:cNvSpPr/>
      </xdr:nvSpPr>
      <xdr:spPr>
        <a:xfrm>
          <a:off x="1968500" y="99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123223</xdr:rowOff>
    </xdr:from>
    <xdr:ext cx="599010" cy="259045"/>
    <xdr:sp macro="" textlink="">
      <xdr:nvSpPr>
        <xdr:cNvPr id="141" name="テキスト ボックス 140"/>
        <xdr:cNvSpPr txBox="1"/>
      </xdr:nvSpPr>
      <xdr:spPr>
        <a:xfrm>
          <a:off x="1719795" y="1006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26414</xdr:rowOff>
    </xdr:from>
    <xdr:to>
      <xdr:col>6</xdr:col>
      <xdr:colOff>38100</xdr:colOff>
      <xdr:row>58</xdr:row>
      <xdr:rowOff>128014</xdr:rowOff>
    </xdr:to>
    <xdr:sp macro="" textlink="">
      <xdr:nvSpPr>
        <xdr:cNvPr id="142" name="楕円 141"/>
        <xdr:cNvSpPr/>
      </xdr:nvSpPr>
      <xdr:spPr>
        <a:xfrm>
          <a:off x="1079500" y="99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119141</xdr:rowOff>
    </xdr:from>
    <xdr:ext cx="599010" cy="259045"/>
    <xdr:sp macro="" textlink="">
      <xdr:nvSpPr>
        <xdr:cNvPr id="143" name="テキスト ボックス 142"/>
        <xdr:cNvSpPr txBox="1"/>
      </xdr:nvSpPr>
      <xdr:spPr>
        <a:xfrm>
          <a:off x="830795" y="100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107721</xdr:rowOff>
    </xdr:from>
    <xdr:to>
      <xdr:col>24</xdr:col>
      <xdr:colOff>63500</xdr:colOff>
      <xdr:row>76</xdr:row>
      <xdr:rowOff>126336</xdr:rowOff>
    </xdr:to>
    <xdr:cxnSp macro="">
      <xdr:nvCxnSpPr>
        <xdr:cNvPr id="170" name="直線コネクタ 169"/>
        <xdr:cNvCxnSpPr/>
      </xdr:nvCxnSpPr>
      <xdr:spPr>
        <a:xfrm>
          <a:off x="3797300" y="12966471"/>
          <a:ext cx="838200" cy="19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107721</xdr:rowOff>
    </xdr:from>
    <xdr:to>
      <xdr:col>19</xdr:col>
      <xdr:colOff>177800</xdr:colOff>
      <xdr:row>76</xdr:row>
      <xdr:rowOff>123205</xdr:rowOff>
    </xdr:to>
    <xdr:cxnSp macro="">
      <xdr:nvCxnSpPr>
        <xdr:cNvPr id="173" name="直線コネクタ 172"/>
        <xdr:cNvCxnSpPr/>
      </xdr:nvCxnSpPr>
      <xdr:spPr>
        <a:xfrm flipV="1">
          <a:off x="2908300" y="12966471"/>
          <a:ext cx="889000" cy="18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122941</xdr:rowOff>
    </xdr:from>
    <xdr:to>
      <xdr:col>15</xdr:col>
      <xdr:colOff>50800</xdr:colOff>
      <xdr:row>76</xdr:row>
      <xdr:rowOff>123205</xdr:rowOff>
    </xdr:to>
    <xdr:cxnSp macro="">
      <xdr:nvCxnSpPr>
        <xdr:cNvPr id="176" name="直線コネクタ 175"/>
        <xdr:cNvCxnSpPr/>
      </xdr:nvCxnSpPr>
      <xdr:spPr>
        <a:xfrm>
          <a:off x="2019300" y="13153141"/>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122941</xdr:rowOff>
    </xdr:from>
    <xdr:to>
      <xdr:col>10</xdr:col>
      <xdr:colOff>114300</xdr:colOff>
      <xdr:row>76</xdr:row>
      <xdr:rowOff>143106</xdr:rowOff>
    </xdr:to>
    <xdr:cxnSp macro="">
      <xdr:nvCxnSpPr>
        <xdr:cNvPr id="179" name="直線コネクタ 178"/>
        <xdr:cNvCxnSpPr/>
      </xdr:nvCxnSpPr>
      <xdr:spPr>
        <a:xfrm flipV="1">
          <a:off x="1130300" y="13153141"/>
          <a:ext cx="8890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75536</xdr:rowOff>
    </xdr:from>
    <xdr:to>
      <xdr:col>24</xdr:col>
      <xdr:colOff>114300</xdr:colOff>
      <xdr:row>77</xdr:row>
      <xdr:rowOff>5686</xdr:rowOff>
    </xdr:to>
    <xdr:sp macro="" textlink="">
      <xdr:nvSpPr>
        <xdr:cNvPr id="189" name="楕円 188"/>
        <xdr:cNvSpPr/>
      </xdr:nvSpPr>
      <xdr:spPr>
        <a:xfrm>
          <a:off x="4584700" y="131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161913</xdr:rowOff>
    </xdr:from>
    <xdr:ext cx="599010" cy="259045"/>
    <xdr:sp macro="" textlink="">
      <xdr:nvSpPr>
        <xdr:cNvPr id="190" name="民生費該当値テキスト"/>
        <xdr:cNvSpPr txBox="1"/>
      </xdr:nvSpPr>
      <xdr:spPr>
        <a:xfrm>
          <a:off x="4686300" y="1302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56921</xdr:rowOff>
    </xdr:from>
    <xdr:to>
      <xdr:col>20</xdr:col>
      <xdr:colOff>38100</xdr:colOff>
      <xdr:row>75</xdr:row>
      <xdr:rowOff>158521</xdr:rowOff>
    </xdr:to>
    <xdr:sp macro="" textlink="">
      <xdr:nvSpPr>
        <xdr:cNvPr id="191" name="楕円 190"/>
        <xdr:cNvSpPr/>
      </xdr:nvSpPr>
      <xdr:spPr>
        <a:xfrm>
          <a:off x="3746500" y="129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3598</xdr:rowOff>
    </xdr:from>
    <xdr:ext cx="599010" cy="259045"/>
    <xdr:sp macro="" textlink="">
      <xdr:nvSpPr>
        <xdr:cNvPr id="192" name="テキスト ボックス 191"/>
        <xdr:cNvSpPr txBox="1"/>
      </xdr:nvSpPr>
      <xdr:spPr>
        <a:xfrm>
          <a:off x="3497795" y="1269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72405</xdr:rowOff>
    </xdr:from>
    <xdr:to>
      <xdr:col>15</xdr:col>
      <xdr:colOff>101600</xdr:colOff>
      <xdr:row>77</xdr:row>
      <xdr:rowOff>2555</xdr:rowOff>
    </xdr:to>
    <xdr:sp macro="" textlink="">
      <xdr:nvSpPr>
        <xdr:cNvPr id="193" name="楕円 192"/>
        <xdr:cNvSpPr/>
      </xdr:nvSpPr>
      <xdr:spPr>
        <a:xfrm>
          <a:off x="2857500" y="131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165132</xdr:rowOff>
    </xdr:from>
    <xdr:ext cx="599010" cy="259045"/>
    <xdr:sp macro="" textlink="">
      <xdr:nvSpPr>
        <xdr:cNvPr id="194" name="テキスト ボックス 193"/>
        <xdr:cNvSpPr txBox="1"/>
      </xdr:nvSpPr>
      <xdr:spPr>
        <a:xfrm>
          <a:off x="2608795" y="1319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72141</xdr:rowOff>
    </xdr:from>
    <xdr:to>
      <xdr:col>10</xdr:col>
      <xdr:colOff>165100</xdr:colOff>
      <xdr:row>77</xdr:row>
      <xdr:rowOff>2291</xdr:rowOff>
    </xdr:to>
    <xdr:sp macro="" textlink="">
      <xdr:nvSpPr>
        <xdr:cNvPr id="195" name="楕円 194"/>
        <xdr:cNvSpPr/>
      </xdr:nvSpPr>
      <xdr:spPr>
        <a:xfrm>
          <a:off x="1968500" y="131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164868</xdr:rowOff>
    </xdr:from>
    <xdr:ext cx="599010" cy="259045"/>
    <xdr:sp macro="" textlink="">
      <xdr:nvSpPr>
        <xdr:cNvPr id="196" name="テキスト ボックス 195"/>
        <xdr:cNvSpPr txBox="1"/>
      </xdr:nvSpPr>
      <xdr:spPr>
        <a:xfrm>
          <a:off x="1719795" y="1319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92306</xdr:rowOff>
    </xdr:from>
    <xdr:to>
      <xdr:col>6</xdr:col>
      <xdr:colOff>38100</xdr:colOff>
      <xdr:row>77</xdr:row>
      <xdr:rowOff>22456</xdr:rowOff>
    </xdr:to>
    <xdr:sp macro="" textlink="">
      <xdr:nvSpPr>
        <xdr:cNvPr id="197" name="楕円 196"/>
        <xdr:cNvSpPr/>
      </xdr:nvSpPr>
      <xdr:spPr>
        <a:xfrm>
          <a:off x="1079500" y="1312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13583</xdr:rowOff>
    </xdr:from>
    <xdr:ext cx="599010" cy="259045"/>
    <xdr:sp macro="" textlink="">
      <xdr:nvSpPr>
        <xdr:cNvPr id="198" name="テキスト ボックス 197"/>
        <xdr:cNvSpPr txBox="1"/>
      </xdr:nvSpPr>
      <xdr:spPr>
        <a:xfrm>
          <a:off x="830795" y="132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96655</xdr:rowOff>
    </xdr:from>
    <xdr:to>
      <xdr:col>24</xdr:col>
      <xdr:colOff>63500</xdr:colOff>
      <xdr:row>98</xdr:row>
      <xdr:rowOff>99595</xdr:rowOff>
    </xdr:to>
    <xdr:cxnSp macro="">
      <xdr:nvCxnSpPr>
        <xdr:cNvPr id="227" name="直線コネクタ 226"/>
        <xdr:cNvCxnSpPr/>
      </xdr:nvCxnSpPr>
      <xdr:spPr>
        <a:xfrm flipV="1">
          <a:off x="3797300" y="16898755"/>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99561</xdr:rowOff>
    </xdr:from>
    <xdr:to>
      <xdr:col>19</xdr:col>
      <xdr:colOff>177800</xdr:colOff>
      <xdr:row>98</xdr:row>
      <xdr:rowOff>99595</xdr:rowOff>
    </xdr:to>
    <xdr:cxnSp macro="">
      <xdr:nvCxnSpPr>
        <xdr:cNvPr id="230" name="直線コネクタ 229"/>
        <xdr:cNvCxnSpPr/>
      </xdr:nvCxnSpPr>
      <xdr:spPr>
        <a:xfrm>
          <a:off x="2908300" y="16901661"/>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94224</xdr:rowOff>
    </xdr:from>
    <xdr:to>
      <xdr:col>15</xdr:col>
      <xdr:colOff>50800</xdr:colOff>
      <xdr:row>98</xdr:row>
      <xdr:rowOff>99561</xdr:rowOff>
    </xdr:to>
    <xdr:cxnSp macro="">
      <xdr:nvCxnSpPr>
        <xdr:cNvPr id="233" name="直線コネクタ 232"/>
        <xdr:cNvCxnSpPr/>
      </xdr:nvCxnSpPr>
      <xdr:spPr>
        <a:xfrm>
          <a:off x="2019300" y="16896324"/>
          <a:ext cx="889000" cy="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94224</xdr:rowOff>
    </xdr:from>
    <xdr:to>
      <xdr:col>10</xdr:col>
      <xdr:colOff>114300</xdr:colOff>
      <xdr:row>98</xdr:row>
      <xdr:rowOff>96377</xdr:rowOff>
    </xdr:to>
    <xdr:cxnSp macro="">
      <xdr:nvCxnSpPr>
        <xdr:cNvPr id="236" name="直線コネクタ 235"/>
        <xdr:cNvCxnSpPr/>
      </xdr:nvCxnSpPr>
      <xdr:spPr>
        <a:xfrm flipV="1">
          <a:off x="1130300" y="16896324"/>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45855</xdr:rowOff>
    </xdr:from>
    <xdr:to>
      <xdr:col>24</xdr:col>
      <xdr:colOff>114300</xdr:colOff>
      <xdr:row>98</xdr:row>
      <xdr:rowOff>147455</xdr:rowOff>
    </xdr:to>
    <xdr:sp macro="" textlink="">
      <xdr:nvSpPr>
        <xdr:cNvPr id="246" name="楕円 245"/>
        <xdr:cNvSpPr/>
      </xdr:nvSpPr>
      <xdr:spPr>
        <a:xfrm>
          <a:off x="4584700" y="168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132232</xdr:rowOff>
    </xdr:from>
    <xdr:ext cx="534377" cy="259045"/>
    <xdr:sp macro="" textlink="">
      <xdr:nvSpPr>
        <xdr:cNvPr id="247" name="衛生費該当値テキスト"/>
        <xdr:cNvSpPr txBox="1"/>
      </xdr:nvSpPr>
      <xdr:spPr>
        <a:xfrm>
          <a:off x="4686300" y="167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48795</xdr:rowOff>
    </xdr:from>
    <xdr:to>
      <xdr:col>20</xdr:col>
      <xdr:colOff>38100</xdr:colOff>
      <xdr:row>98</xdr:row>
      <xdr:rowOff>150395</xdr:rowOff>
    </xdr:to>
    <xdr:sp macro="" textlink="">
      <xdr:nvSpPr>
        <xdr:cNvPr id="248" name="楕円 247"/>
        <xdr:cNvSpPr/>
      </xdr:nvSpPr>
      <xdr:spPr>
        <a:xfrm>
          <a:off x="3746500" y="168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141522</xdr:rowOff>
    </xdr:from>
    <xdr:ext cx="534377" cy="259045"/>
    <xdr:sp macro="" textlink="">
      <xdr:nvSpPr>
        <xdr:cNvPr id="249" name="テキスト ボックス 248"/>
        <xdr:cNvSpPr txBox="1"/>
      </xdr:nvSpPr>
      <xdr:spPr>
        <a:xfrm>
          <a:off x="3530111" y="169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48761</xdr:rowOff>
    </xdr:from>
    <xdr:to>
      <xdr:col>15</xdr:col>
      <xdr:colOff>101600</xdr:colOff>
      <xdr:row>98</xdr:row>
      <xdr:rowOff>150361</xdr:rowOff>
    </xdr:to>
    <xdr:sp macro="" textlink="">
      <xdr:nvSpPr>
        <xdr:cNvPr id="250" name="楕円 249"/>
        <xdr:cNvSpPr/>
      </xdr:nvSpPr>
      <xdr:spPr>
        <a:xfrm>
          <a:off x="2857500" y="168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141488</xdr:rowOff>
    </xdr:from>
    <xdr:ext cx="534377" cy="259045"/>
    <xdr:sp macro="" textlink="">
      <xdr:nvSpPr>
        <xdr:cNvPr id="251" name="テキスト ボックス 250"/>
        <xdr:cNvSpPr txBox="1"/>
      </xdr:nvSpPr>
      <xdr:spPr>
        <a:xfrm>
          <a:off x="2641111" y="1694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43424</xdr:rowOff>
    </xdr:from>
    <xdr:to>
      <xdr:col>10</xdr:col>
      <xdr:colOff>165100</xdr:colOff>
      <xdr:row>98</xdr:row>
      <xdr:rowOff>145024</xdr:rowOff>
    </xdr:to>
    <xdr:sp macro="" textlink="">
      <xdr:nvSpPr>
        <xdr:cNvPr id="252" name="楕円 251"/>
        <xdr:cNvSpPr/>
      </xdr:nvSpPr>
      <xdr:spPr>
        <a:xfrm>
          <a:off x="1968500" y="168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136151</xdr:rowOff>
    </xdr:from>
    <xdr:ext cx="534377" cy="259045"/>
    <xdr:sp macro="" textlink="">
      <xdr:nvSpPr>
        <xdr:cNvPr id="253" name="テキスト ボックス 252"/>
        <xdr:cNvSpPr txBox="1"/>
      </xdr:nvSpPr>
      <xdr:spPr>
        <a:xfrm>
          <a:off x="1752111" y="1693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45577</xdr:rowOff>
    </xdr:from>
    <xdr:to>
      <xdr:col>6</xdr:col>
      <xdr:colOff>38100</xdr:colOff>
      <xdr:row>98</xdr:row>
      <xdr:rowOff>147177</xdr:rowOff>
    </xdr:to>
    <xdr:sp macro="" textlink="">
      <xdr:nvSpPr>
        <xdr:cNvPr id="254" name="楕円 253"/>
        <xdr:cNvSpPr/>
      </xdr:nvSpPr>
      <xdr:spPr>
        <a:xfrm>
          <a:off x="1079500" y="168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138304</xdr:rowOff>
    </xdr:from>
    <xdr:ext cx="534377" cy="259045"/>
    <xdr:sp macro="" textlink="">
      <xdr:nvSpPr>
        <xdr:cNvPr id="255" name="テキスト ボックス 254"/>
        <xdr:cNvSpPr txBox="1"/>
      </xdr:nvSpPr>
      <xdr:spPr>
        <a:xfrm>
          <a:off x="863111" y="169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43841</xdr:rowOff>
    </xdr:from>
    <xdr:to>
      <xdr:col>55</xdr:col>
      <xdr:colOff>0</xdr:colOff>
      <xdr:row>39</xdr:row>
      <xdr:rowOff>43879</xdr:rowOff>
    </xdr:to>
    <xdr:cxnSp macro="">
      <xdr:nvCxnSpPr>
        <xdr:cNvPr id="284" name="直線コネクタ 283"/>
        <xdr:cNvCxnSpPr/>
      </xdr:nvCxnSpPr>
      <xdr:spPr>
        <a:xfrm flipV="1">
          <a:off x="9639300" y="673039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43879</xdr:rowOff>
    </xdr:from>
    <xdr:to>
      <xdr:col>50</xdr:col>
      <xdr:colOff>114300</xdr:colOff>
      <xdr:row>39</xdr:row>
      <xdr:rowOff>43917</xdr:rowOff>
    </xdr:to>
    <xdr:cxnSp macro="">
      <xdr:nvCxnSpPr>
        <xdr:cNvPr id="287" name="直線コネクタ 286"/>
        <xdr:cNvCxnSpPr/>
      </xdr:nvCxnSpPr>
      <xdr:spPr>
        <a:xfrm flipV="1">
          <a:off x="8750300" y="67304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43917</xdr:rowOff>
    </xdr:from>
    <xdr:to>
      <xdr:col>45</xdr:col>
      <xdr:colOff>177800</xdr:colOff>
      <xdr:row>39</xdr:row>
      <xdr:rowOff>43917</xdr:rowOff>
    </xdr:to>
    <xdr:cxnSp macro="">
      <xdr:nvCxnSpPr>
        <xdr:cNvPr id="290" name="直線コネクタ 289"/>
        <xdr:cNvCxnSpPr/>
      </xdr:nvCxnSpPr>
      <xdr:spPr>
        <a:xfrm>
          <a:off x="7861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43917</xdr:rowOff>
    </xdr:from>
    <xdr:to>
      <xdr:col>41</xdr:col>
      <xdr:colOff>50800</xdr:colOff>
      <xdr:row>39</xdr:row>
      <xdr:rowOff>43917</xdr:rowOff>
    </xdr:to>
    <xdr:cxnSp macro="">
      <xdr:nvCxnSpPr>
        <xdr:cNvPr id="293" name="直線コネクタ 292"/>
        <xdr:cNvCxnSpPr/>
      </xdr:nvCxnSpPr>
      <xdr:spPr>
        <a:xfrm>
          <a:off x="6972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164491</xdr:rowOff>
    </xdr:from>
    <xdr:to>
      <xdr:col>55</xdr:col>
      <xdr:colOff>50800</xdr:colOff>
      <xdr:row>39</xdr:row>
      <xdr:rowOff>94641</xdr:rowOff>
    </xdr:to>
    <xdr:sp macro="" textlink="">
      <xdr:nvSpPr>
        <xdr:cNvPr id="303" name="楕円 302"/>
        <xdr:cNvSpPr/>
      </xdr:nvSpPr>
      <xdr:spPr>
        <a:xfrm>
          <a:off x="10426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123297</xdr:rowOff>
    </xdr:from>
    <xdr:ext cx="313932" cy="259045"/>
    <xdr:sp macro="" textlink="">
      <xdr:nvSpPr>
        <xdr:cNvPr id="304" name="労働費該当値テキスト"/>
        <xdr:cNvSpPr txBox="1"/>
      </xdr:nvSpPr>
      <xdr:spPr>
        <a:xfrm>
          <a:off x="10528300" y="6638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164529</xdr:rowOff>
    </xdr:from>
    <xdr:to>
      <xdr:col>50</xdr:col>
      <xdr:colOff>165100</xdr:colOff>
      <xdr:row>39</xdr:row>
      <xdr:rowOff>94679</xdr:rowOff>
    </xdr:to>
    <xdr:sp macro="" textlink="">
      <xdr:nvSpPr>
        <xdr:cNvPr id="305" name="楕円 304"/>
        <xdr:cNvSpPr/>
      </xdr:nvSpPr>
      <xdr:spPr>
        <a:xfrm>
          <a:off x="9588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85806</xdr:rowOff>
    </xdr:from>
    <xdr:ext cx="313932" cy="259045"/>
    <xdr:sp macro="" textlink="">
      <xdr:nvSpPr>
        <xdr:cNvPr id="306" name="テキスト ボックス 305"/>
        <xdr:cNvSpPr txBox="1"/>
      </xdr:nvSpPr>
      <xdr:spPr>
        <a:xfrm>
          <a:off x="9482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164567</xdr:rowOff>
    </xdr:from>
    <xdr:to>
      <xdr:col>46</xdr:col>
      <xdr:colOff>38100</xdr:colOff>
      <xdr:row>39</xdr:row>
      <xdr:rowOff>94717</xdr:rowOff>
    </xdr:to>
    <xdr:sp macro="" textlink="">
      <xdr:nvSpPr>
        <xdr:cNvPr id="307" name="楕円 306"/>
        <xdr:cNvSpPr/>
      </xdr:nvSpPr>
      <xdr:spPr>
        <a:xfrm>
          <a:off x="8699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85844</xdr:rowOff>
    </xdr:from>
    <xdr:ext cx="313932" cy="259045"/>
    <xdr:sp macro="" textlink="">
      <xdr:nvSpPr>
        <xdr:cNvPr id="308" name="テキスト ボックス 307"/>
        <xdr:cNvSpPr txBox="1"/>
      </xdr:nvSpPr>
      <xdr:spPr>
        <a:xfrm>
          <a:off x="8593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164567</xdr:rowOff>
    </xdr:from>
    <xdr:to>
      <xdr:col>41</xdr:col>
      <xdr:colOff>101600</xdr:colOff>
      <xdr:row>39</xdr:row>
      <xdr:rowOff>94717</xdr:rowOff>
    </xdr:to>
    <xdr:sp macro="" textlink="">
      <xdr:nvSpPr>
        <xdr:cNvPr id="309" name="楕円 308"/>
        <xdr:cNvSpPr/>
      </xdr:nvSpPr>
      <xdr:spPr>
        <a:xfrm>
          <a:off x="781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85844</xdr:rowOff>
    </xdr:from>
    <xdr:ext cx="313932" cy="259045"/>
    <xdr:sp macro="" textlink="">
      <xdr:nvSpPr>
        <xdr:cNvPr id="310" name="テキスト ボックス 309"/>
        <xdr:cNvSpPr txBox="1"/>
      </xdr:nvSpPr>
      <xdr:spPr>
        <a:xfrm>
          <a:off x="7704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164567</xdr:rowOff>
    </xdr:from>
    <xdr:to>
      <xdr:col>36</xdr:col>
      <xdr:colOff>165100</xdr:colOff>
      <xdr:row>39</xdr:row>
      <xdr:rowOff>94717</xdr:rowOff>
    </xdr:to>
    <xdr:sp macro="" textlink="">
      <xdr:nvSpPr>
        <xdr:cNvPr id="311" name="楕円 310"/>
        <xdr:cNvSpPr/>
      </xdr:nvSpPr>
      <xdr:spPr>
        <a:xfrm>
          <a:off x="692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85844</xdr:rowOff>
    </xdr:from>
    <xdr:ext cx="313932" cy="259045"/>
    <xdr:sp macro="" textlink="">
      <xdr:nvSpPr>
        <xdr:cNvPr id="312" name="テキスト ボックス 311"/>
        <xdr:cNvSpPr txBox="1"/>
      </xdr:nvSpPr>
      <xdr:spPr>
        <a:xfrm>
          <a:off x="6815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97076</xdr:rowOff>
    </xdr:from>
    <xdr:to>
      <xdr:col>55</xdr:col>
      <xdr:colOff>0</xdr:colOff>
      <xdr:row>58</xdr:row>
      <xdr:rowOff>101015</xdr:rowOff>
    </xdr:to>
    <xdr:cxnSp macro="">
      <xdr:nvCxnSpPr>
        <xdr:cNvPr id="339" name="直線コネクタ 338"/>
        <xdr:cNvCxnSpPr/>
      </xdr:nvCxnSpPr>
      <xdr:spPr>
        <a:xfrm flipV="1">
          <a:off x="9639300" y="10041176"/>
          <a:ext cx="8382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94114</xdr:rowOff>
    </xdr:from>
    <xdr:to>
      <xdr:col>50</xdr:col>
      <xdr:colOff>114300</xdr:colOff>
      <xdr:row>58</xdr:row>
      <xdr:rowOff>101015</xdr:rowOff>
    </xdr:to>
    <xdr:cxnSp macro="">
      <xdr:nvCxnSpPr>
        <xdr:cNvPr id="342" name="直線コネクタ 341"/>
        <xdr:cNvCxnSpPr/>
      </xdr:nvCxnSpPr>
      <xdr:spPr>
        <a:xfrm>
          <a:off x="8750300" y="10038214"/>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43955</xdr:rowOff>
    </xdr:from>
    <xdr:to>
      <xdr:col>45</xdr:col>
      <xdr:colOff>177800</xdr:colOff>
      <xdr:row>58</xdr:row>
      <xdr:rowOff>94114</xdr:rowOff>
    </xdr:to>
    <xdr:cxnSp macro="">
      <xdr:nvCxnSpPr>
        <xdr:cNvPr id="345" name="直線コネクタ 344"/>
        <xdr:cNvCxnSpPr/>
      </xdr:nvCxnSpPr>
      <xdr:spPr>
        <a:xfrm>
          <a:off x="7861300" y="9988055"/>
          <a:ext cx="8890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43955</xdr:rowOff>
    </xdr:from>
    <xdr:to>
      <xdr:col>41</xdr:col>
      <xdr:colOff>50800</xdr:colOff>
      <xdr:row>58</xdr:row>
      <xdr:rowOff>93504</xdr:rowOff>
    </xdr:to>
    <xdr:cxnSp macro="">
      <xdr:nvCxnSpPr>
        <xdr:cNvPr id="348" name="直線コネクタ 347"/>
        <xdr:cNvCxnSpPr/>
      </xdr:nvCxnSpPr>
      <xdr:spPr>
        <a:xfrm flipV="1">
          <a:off x="6972300" y="9988055"/>
          <a:ext cx="8890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46276</xdr:rowOff>
    </xdr:from>
    <xdr:to>
      <xdr:col>55</xdr:col>
      <xdr:colOff>50800</xdr:colOff>
      <xdr:row>58</xdr:row>
      <xdr:rowOff>147876</xdr:rowOff>
    </xdr:to>
    <xdr:sp macro="" textlink="">
      <xdr:nvSpPr>
        <xdr:cNvPr id="358" name="楕円 357"/>
        <xdr:cNvSpPr/>
      </xdr:nvSpPr>
      <xdr:spPr>
        <a:xfrm>
          <a:off x="10426700" y="999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50215</xdr:rowOff>
    </xdr:from>
    <xdr:to>
      <xdr:col>50</xdr:col>
      <xdr:colOff>165100</xdr:colOff>
      <xdr:row>58</xdr:row>
      <xdr:rowOff>151815</xdr:rowOff>
    </xdr:to>
    <xdr:sp macro="" textlink="">
      <xdr:nvSpPr>
        <xdr:cNvPr id="360" name="楕円 359"/>
        <xdr:cNvSpPr/>
      </xdr:nvSpPr>
      <xdr:spPr>
        <a:xfrm>
          <a:off x="9588500" y="99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142942</xdr:rowOff>
    </xdr:from>
    <xdr:ext cx="534377" cy="259045"/>
    <xdr:sp macro="" textlink="">
      <xdr:nvSpPr>
        <xdr:cNvPr id="361" name="テキスト ボックス 360"/>
        <xdr:cNvSpPr txBox="1"/>
      </xdr:nvSpPr>
      <xdr:spPr>
        <a:xfrm>
          <a:off x="9372111" y="100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43314</xdr:rowOff>
    </xdr:from>
    <xdr:to>
      <xdr:col>46</xdr:col>
      <xdr:colOff>38100</xdr:colOff>
      <xdr:row>58</xdr:row>
      <xdr:rowOff>144914</xdr:rowOff>
    </xdr:to>
    <xdr:sp macro="" textlink="">
      <xdr:nvSpPr>
        <xdr:cNvPr id="362" name="楕円 361"/>
        <xdr:cNvSpPr/>
      </xdr:nvSpPr>
      <xdr:spPr>
        <a:xfrm>
          <a:off x="8699500" y="99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136041</xdr:rowOff>
    </xdr:from>
    <xdr:ext cx="534377" cy="259045"/>
    <xdr:sp macro="" textlink="">
      <xdr:nvSpPr>
        <xdr:cNvPr id="363" name="テキスト ボックス 362"/>
        <xdr:cNvSpPr txBox="1"/>
      </xdr:nvSpPr>
      <xdr:spPr>
        <a:xfrm>
          <a:off x="8483111" y="100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164605</xdr:rowOff>
    </xdr:from>
    <xdr:to>
      <xdr:col>41</xdr:col>
      <xdr:colOff>101600</xdr:colOff>
      <xdr:row>58</xdr:row>
      <xdr:rowOff>94755</xdr:rowOff>
    </xdr:to>
    <xdr:sp macro="" textlink="">
      <xdr:nvSpPr>
        <xdr:cNvPr id="364" name="楕円 363"/>
        <xdr:cNvSpPr/>
      </xdr:nvSpPr>
      <xdr:spPr>
        <a:xfrm>
          <a:off x="7810500" y="99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111282</xdr:rowOff>
    </xdr:from>
    <xdr:ext cx="599010" cy="259045"/>
    <xdr:sp macro="" textlink="">
      <xdr:nvSpPr>
        <xdr:cNvPr id="365" name="テキスト ボックス 364"/>
        <xdr:cNvSpPr txBox="1"/>
      </xdr:nvSpPr>
      <xdr:spPr>
        <a:xfrm>
          <a:off x="7561795" y="971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42704</xdr:rowOff>
    </xdr:from>
    <xdr:to>
      <xdr:col>36</xdr:col>
      <xdr:colOff>165100</xdr:colOff>
      <xdr:row>58</xdr:row>
      <xdr:rowOff>144304</xdr:rowOff>
    </xdr:to>
    <xdr:sp macro="" textlink="">
      <xdr:nvSpPr>
        <xdr:cNvPr id="366" name="楕円 365"/>
        <xdr:cNvSpPr/>
      </xdr:nvSpPr>
      <xdr:spPr>
        <a:xfrm>
          <a:off x="6921500" y="99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135431</xdr:rowOff>
    </xdr:from>
    <xdr:ext cx="599010" cy="259045"/>
    <xdr:sp macro="" textlink="">
      <xdr:nvSpPr>
        <xdr:cNvPr id="367" name="テキスト ボックス 366"/>
        <xdr:cNvSpPr txBox="1"/>
      </xdr:nvSpPr>
      <xdr:spPr>
        <a:xfrm>
          <a:off x="6672795" y="1007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21951</xdr:rowOff>
    </xdr:from>
    <xdr:to>
      <xdr:col>55</xdr:col>
      <xdr:colOff>0</xdr:colOff>
      <xdr:row>78</xdr:row>
      <xdr:rowOff>37638</xdr:rowOff>
    </xdr:to>
    <xdr:cxnSp macro="">
      <xdr:nvCxnSpPr>
        <xdr:cNvPr id="396" name="直線コネクタ 395"/>
        <xdr:cNvCxnSpPr/>
      </xdr:nvCxnSpPr>
      <xdr:spPr>
        <a:xfrm flipV="1">
          <a:off x="9639300" y="13395051"/>
          <a:ext cx="8382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37638</xdr:rowOff>
    </xdr:from>
    <xdr:to>
      <xdr:col>50</xdr:col>
      <xdr:colOff>114300</xdr:colOff>
      <xdr:row>78</xdr:row>
      <xdr:rowOff>131722</xdr:rowOff>
    </xdr:to>
    <xdr:cxnSp macro="">
      <xdr:nvCxnSpPr>
        <xdr:cNvPr id="399" name="直線コネクタ 398"/>
        <xdr:cNvCxnSpPr/>
      </xdr:nvCxnSpPr>
      <xdr:spPr>
        <a:xfrm flipV="1">
          <a:off x="8750300" y="13410738"/>
          <a:ext cx="889000" cy="9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107189</xdr:rowOff>
    </xdr:from>
    <xdr:to>
      <xdr:col>45</xdr:col>
      <xdr:colOff>177800</xdr:colOff>
      <xdr:row>78</xdr:row>
      <xdr:rowOff>131722</xdr:rowOff>
    </xdr:to>
    <xdr:cxnSp macro="">
      <xdr:nvCxnSpPr>
        <xdr:cNvPr id="402" name="直線コネクタ 401"/>
        <xdr:cNvCxnSpPr/>
      </xdr:nvCxnSpPr>
      <xdr:spPr>
        <a:xfrm>
          <a:off x="7861300" y="13480289"/>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94675</xdr:rowOff>
    </xdr:from>
    <xdr:to>
      <xdr:col>41</xdr:col>
      <xdr:colOff>50800</xdr:colOff>
      <xdr:row>78</xdr:row>
      <xdr:rowOff>107189</xdr:rowOff>
    </xdr:to>
    <xdr:cxnSp macro="">
      <xdr:nvCxnSpPr>
        <xdr:cNvPr id="405" name="直線コネクタ 404"/>
        <xdr:cNvCxnSpPr/>
      </xdr:nvCxnSpPr>
      <xdr:spPr>
        <a:xfrm>
          <a:off x="6972300" y="13467775"/>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142601</xdr:rowOff>
    </xdr:from>
    <xdr:to>
      <xdr:col>55</xdr:col>
      <xdr:colOff>50800</xdr:colOff>
      <xdr:row>78</xdr:row>
      <xdr:rowOff>72751</xdr:rowOff>
    </xdr:to>
    <xdr:sp macro="" textlink="">
      <xdr:nvSpPr>
        <xdr:cNvPr id="415" name="楕円 414"/>
        <xdr:cNvSpPr/>
      </xdr:nvSpPr>
      <xdr:spPr>
        <a:xfrm>
          <a:off x="10426700" y="133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165478</xdr:rowOff>
    </xdr:from>
    <xdr:ext cx="599010" cy="259045"/>
    <xdr:sp macro="" textlink="">
      <xdr:nvSpPr>
        <xdr:cNvPr id="416" name="商工費該当値テキスト"/>
        <xdr:cNvSpPr txBox="1"/>
      </xdr:nvSpPr>
      <xdr:spPr>
        <a:xfrm>
          <a:off x="10528300" y="131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158288</xdr:rowOff>
    </xdr:from>
    <xdr:to>
      <xdr:col>50</xdr:col>
      <xdr:colOff>165100</xdr:colOff>
      <xdr:row>78</xdr:row>
      <xdr:rowOff>88438</xdr:rowOff>
    </xdr:to>
    <xdr:sp macro="" textlink="">
      <xdr:nvSpPr>
        <xdr:cNvPr id="417" name="楕円 416"/>
        <xdr:cNvSpPr/>
      </xdr:nvSpPr>
      <xdr:spPr>
        <a:xfrm>
          <a:off x="9588500" y="133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104965</xdr:rowOff>
    </xdr:from>
    <xdr:ext cx="534377" cy="259045"/>
    <xdr:sp macro="" textlink="">
      <xdr:nvSpPr>
        <xdr:cNvPr id="418" name="テキスト ボックス 417"/>
        <xdr:cNvSpPr txBox="1"/>
      </xdr:nvSpPr>
      <xdr:spPr>
        <a:xfrm>
          <a:off x="9372111" y="131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80922</xdr:rowOff>
    </xdr:from>
    <xdr:to>
      <xdr:col>46</xdr:col>
      <xdr:colOff>38100</xdr:colOff>
      <xdr:row>79</xdr:row>
      <xdr:rowOff>11072</xdr:rowOff>
    </xdr:to>
    <xdr:sp macro="" textlink="">
      <xdr:nvSpPr>
        <xdr:cNvPr id="419" name="楕円 418"/>
        <xdr:cNvSpPr/>
      </xdr:nvSpPr>
      <xdr:spPr>
        <a:xfrm>
          <a:off x="8699500" y="13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2199</xdr:rowOff>
    </xdr:from>
    <xdr:ext cx="534377" cy="259045"/>
    <xdr:sp macro="" textlink="">
      <xdr:nvSpPr>
        <xdr:cNvPr id="420" name="テキスト ボックス 419"/>
        <xdr:cNvSpPr txBox="1"/>
      </xdr:nvSpPr>
      <xdr:spPr>
        <a:xfrm>
          <a:off x="8483111" y="135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56389</xdr:rowOff>
    </xdr:from>
    <xdr:to>
      <xdr:col>41</xdr:col>
      <xdr:colOff>101600</xdr:colOff>
      <xdr:row>78</xdr:row>
      <xdr:rowOff>157989</xdr:rowOff>
    </xdr:to>
    <xdr:sp macro="" textlink="">
      <xdr:nvSpPr>
        <xdr:cNvPr id="421" name="楕円 420"/>
        <xdr:cNvSpPr/>
      </xdr:nvSpPr>
      <xdr:spPr>
        <a:xfrm>
          <a:off x="7810500" y="134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3066</xdr:rowOff>
    </xdr:from>
    <xdr:ext cx="534377" cy="259045"/>
    <xdr:sp macro="" textlink="">
      <xdr:nvSpPr>
        <xdr:cNvPr id="422" name="テキスト ボックス 421"/>
        <xdr:cNvSpPr txBox="1"/>
      </xdr:nvSpPr>
      <xdr:spPr>
        <a:xfrm>
          <a:off x="7594111" y="13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43875</xdr:rowOff>
    </xdr:from>
    <xdr:to>
      <xdr:col>36</xdr:col>
      <xdr:colOff>165100</xdr:colOff>
      <xdr:row>78</xdr:row>
      <xdr:rowOff>145475</xdr:rowOff>
    </xdr:to>
    <xdr:sp macro="" textlink="">
      <xdr:nvSpPr>
        <xdr:cNvPr id="423" name="楕円 422"/>
        <xdr:cNvSpPr/>
      </xdr:nvSpPr>
      <xdr:spPr>
        <a:xfrm>
          <a:off x="6921500" y="134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162002</xdr:rowOff>
    </xdr:from>
    <xdr:ext cx="534377" cy="259045"/>
    <xdr:sp macro="" textlink="">
      <xdr:nvSpPr>
        <xdr:cNvPr id="424" name="テキスト ボックス 423"/>
        <xdr:cNvSpPr txBox="1"/>
      </xdr:nvSpPr>
      <xdr:spPr>
        <a:xfrm>
          <a:off x="6705111" y="131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40233</xdr:rowOff>
    </xdr:from>
    <xdr:to>
      <xdr:col>55</xdr:col>
      <xdr:colOff>0</xdr:colOff>
      <xdr:row>98</xdr:row>
      <xdr:rowOff>68331</xdr:rowOff>
    </xdr:to>
    <xdr:cxnSp macro="">
      <xdr:nvCxnSpPr>
        <xdr:cNvPr id="451" name="直線コネクタ 450"/>
        <xdr:cNvCxnSpPr/>
      </xdr:nvCxnSpPr>
      <xdr:spPr>
        <a:xfrm flipV="1">
          <a:off x="9639300" y="16842333"/>
          <a:ext cx="8382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62677</xdr:rowOff>
    </xdr:from>
    <xdr:to>
      <xdr:col>50</xdr:col>
      <xdr:colOff>114300</xdr:colOff>
      <xdr:row>98</xdr:row>
      <xdr:rowOff>68331</xdr:rowOff>
    </xdr:to>
    <xdr:cxnSp macro="">
      <xdr:nvCxnSpPr>
        <xdr:cNvPr id="454" name="直線コネクタ 453"/>
        <xdr:cNvCxnSpPr/>
      </xdr:nvCxnSpPr>
      <xdr:spPr>
        <a:xfrm>
          <a:off x="8750300" y="16864777"/>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30826</xdr:rowOff>
    </xdr:from>
    <xdr:to>
      <xdr:col>45</xdr:col>
      <xdr:colOff>177800</xdr:colOff>
      <xdr:row>98</xdr:row>
      <xdr:rowOff>62677</xdr:rowOff>
    </xdr:to>
    <xdr:cxnSp macro="">
      <xdr:nvCxnSpPr>
        <xdr:cNvPr id="457" name="直線コネクタ 456"/>
        <xdr:cNvCxnSpPr/>
      </xdr:nvCxnSpPr>
      <xdr:spPr>
        <a:xfrm>
          <a:off x="7861300" y="1683292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25868</xdr:rowOff>
    </xdr:from>
    <xdr:to>
      <xdr:col>41</xdr:col>
      <xdr:colOff>50800</xdr:colOff>
      <xdr:row>98</xdr:row>
      <xdr:rowOff>30826</xdr:rowOff>
    </xdr:to>
    <xdr:cxnSp macro="">
      <xdr:nvCxnSpPr>
        <xdr:cNvPr id="460" name="直線コネクタ 459"/>
        <xdr:cNvCxnSpPr/>
      </xdr:nvCxnSpPr>
      <xdr:spPr>
        <a:xfrm>
          <a:off x="6972300" y="16827968"/>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160883</xdr:rowOff>
    </xdr:from>
    <xdr:to>
      <xdr:col>55</xdr:col>
      <xdr:colOff>50800</xdr:colOff>
      <xdr:row>98</xdr:row>
      <xdr:rowOff>91033</xdr:rowOff>
    </xdr:to>
    <xdr:sp macro="" textlink="">
      <xdr:nvSpPr>
        <xdr:cNvPr id="470" name="楕円 469"/>
        <xdr:cNvSpPr/>
      </xdr:nvSpPr>
      <xdr:spPr>
        <a:xfrm>
          <a:off x="10426700" y="167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17531</xdr:rowOff>
    </xdr:from>
    <xdr:to>
      <xdr:col>50</xdr:col>
      <xdr:colOff>165100</xdr:colOff>
      <xdr:row>98</xdr:row>
      <xdr:rowOff>119131</xdr:rowOff>
    </xdr:to>
    <xdr:sp macro="" textlink="">
      <xdr:nvSpPr>
        <xdr:cNvPr id="472" name="楕円 471"/>
        <xdr:cNvSpPr/>
      </xdr:nvSpPr>
      <xdr:spPr>
        <a:xfrm>
          <a:off x="9588500" y="168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110258</xdr:rowOff>
    </xdr:from>
    <xdr:ext cx="534377" cy="259045"/>
    <xdr:sp macro="" textlink="">
      <xdr:nvSpPr>
        <xdr:cNvPr id="473" name="テキスト ボックス 472"/>
        <xdr:cNvSpPr txBox="1"/>
      </xdr:nvSpPr>
      <xdr:spPr>
        <a:xfrm>
          <a:off x="9372111" y="169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11877</xdr:rowOff>
    </xdr:from>
    <xdr:to>
      <xdr:col>46</xdr:col>
      <xdr:colOff>38100</xdr:colOff>
      <xdr:row>98</xdr:row>
      <xdr:rowOff>113477</xdr:rowOff>
    </xdr:to>
    <xdr:sp macro="" textlink="">
      <xdr:nvSpPr>
        <xdr:cNvPr id="474" name="楕円 473"/>
        <xdr:cNvSpPr/>
      </xdr:nvSpPr>
      <xdr:spPr>
        <a:xfrm>
          <a:off x="8699500" y="168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104604</xdr:rowOff>
    </xdr:from>
    <xdr:ext cx="534377" cy="259045"/>
    <xdr:sp macro="" textlink="">
      <xdr:nvSpPr>
        <xdr:cNvPr id="475" name="テキスト ボックス 474"/>
        <xdr:cNvSpPr txBox="1"/>
      </xdr:nvSpPr>
      <xdr:spPr>
        <a:xfrm>
          <a:off x="8483111" y="1690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151476</xdr:rowOff>
    </xdr:from>
    <xdr:to>
      <xdr:col>41</xdr:col>
      <xdr:colOff>101600</xdr:colOff>
      <xdr:row>98</xdr:row>
      <xdr:rowOff>81626</xdr:rowOff>
    </xdr:to>
    <xdr:sp macro="" textlink="">
      <xdr:nvSpPr>
        <xdr:cNvPr id="476" name="楕円 475"/>
        <xdr:cNvSpPr/>
      </xdr:nvSpPr>
      <xdr:spPr>
        <a:xfrm>
          <a:off x="7810500" y="167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72753</xdr:rowOff>
    </xdr:from>
    <xdr:ext cx="599010" cy="259045"/>
    <xdr:sp macro="" textlink="">
      <xdr:nvSpPr>
        <xdr:cNvPr id="477" name="テキスト ボックス 476"/>
        <xdr:cNvSpPr txBox="1"/>
      </xdr:nvSpPr>
      <xdr:spPr>
        <a:xfrm>
          <a:off x="7561795" y="1687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146518</xdr:rowOff>
    </xdr:from>
    <xdr:to>
      <xdr:col>36</xdr:col>
      <xdr:colOff>165100</xdr:colOff>
      <xdr:row>98</xdr:row>
      <xdr:rowOff>76668</xdr:rowOff>
    </xdr:to>
    <xdr:sp macro="" textlink="">
      <xdr:nvSpPr>
        <xdr:cNvPr id="478" name="楕円 477"/>
        <xdr:cNvSpPr/>
      </xdr:nvSpPr>
      <xdr:spPr>
        <a:xfrm>
          <a:off x="6921500" y="167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67795</xdr:rowOff>
    </xdr:from>
    <xdr:ext cx="599010" cy="259045"/>
    <xdr:sp macro="" textlink="">
      <xdr:nvSpPr>
        <xdr:cNvPr id="479" name="テキスト ボックス 478"/>
        <xdr:cNvSpPr txBox="1"/>
      </xdr:nvSpPr>
      <xdr:spPr>
        <a:xfrm>
          <a:off x="6672795" y="1686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141407</xdr:rowOff>
    </xdr:from>
    <xdr:to>
      <xdr:col>85</xdr:col>
      <xdr:colOff>127000</xdr:colOff>
      <xdr:row>37</xdr:row>
      <xdr:rowOff>156068</xdr:rowOff>
    </xdr:to>
    <xdr:cxnSp macro="">
      <xdr:nvCxnSpPr>
        <xdr:cNvPr id="508" name="直線コネクタ 507"/>
        <xdr:cNvCxnSpPr/>
      </xdr:nvCxnSpPr>
      <xdr:spPr>
        <a:xfrm flipV="1">
          <a:off x="15481300" y="6485057"/>
          <a:ext cx="8382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17704</xdr:rowOff>
    </xdr:from>
    <xdr:to>
      <xdr:col>81</xdr:col>
      <xdr:colOff>50800</xdr:colOff>
      <xdr:row>37</xdr:row>
      <xdr:rowOff>156068</xdr:rowOff>
    </xdr:to>
    <xdr:cxnSp macro="">
      <xdr:nvCxnSpPr>
        <xdr:cNvPr id="511" name="直線コネクタ 510"/>
        <xdr:cNvCxnSpPr/>
      </xdr:nvCxnSpPr>
      <xdr:spPr>
        <a:xfrm>
          <a:off x="14592300" y="6018454"/>
          <a:ext cx="889000" cy="48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17704</xdr:rowOff>
    </xdr:from>
    <xdr:to>
      <xdr:col>76</xdr:col>
      <xdr:colOff>114300</xdr:colOff>
      <xdr:row>37</xdr:row>
      <xdr:rowOff>139944</xdr:rowOff>
    </xdr:to>
    <xdr:cxnSp macro="">
      <xdr:nvCxnSpPr>
        <xdr:cNvPr id="514" name="直線コネクタ 513"/>
        <xdr:cNvCxnSpPr/>
      </xdr:nvCxnSpPr>
      <xdr:spPr>
        <a:xfrm flipV="1">
          <a:off x="13703300" y="6018454"/>
          <a:ext cx="889000" cy="46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118547</xdr:rowOff>
    </xdr:from>
    <xdr:to>
      <xdr:col>71</xdr:col>
      <xdr:colOff>177800</xdr:colOff>
      <xdr:row>37</xdr:row>
      <xdr:rowOff>139944</xdr:rowOff>
    </xdr:to>
    <xdr:cxnSp macro="">
      <xdr:nvCxnSpPr>
        <xdr:cNvPr id="517" name="直線コネクタ 516"/>
        <xdr:cNvCxnSpPr/>
      </xdr:nvCxnSpPr>
      <xdr:spPr>
        <a:xfrm>
          <a:off x="12814300" y="6462197"/>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90607</xdr:rowOff>
    </xdr:from>
    <xdr:to>
      <xdr:col>85</xdr:col>
      <xdr:colOff>177800</xdr:colOff>
      <xdr:row>38</xdr:row>
      <xdr:rowOff>20757</xdr:rowOff>
    </xdr:to>
    <xdr:sp macro="" textlink="">
      <xdr:nvSpPr>
        <xdr:cNvPr id="527" name="楕円 526"/>
        <xdr:cNvSpPr/>
      </xdr:nvSpPr>
      <xdr:spPr>
        <a:xfrm>
          <a:off x="16268700" y="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69034</xdr:rowOff>
    </xdr:from>
    <xdr:ext cx="534377" cy="259045"/>
    <xdr:sp macro="" textlink="">
      <xdr:nvSpPr>
        <xdr:cNvPr id="528" name="消防費該当値テキスト"/>
        <xdr:cNvSpPr txBox="1"/>
      </xdr:nvSpPr>
      <xdr:spPr>
        <a:xfrm>
          <a:off x="16370300" y="64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105268</xdr:rowOff>
    </xdr:from>
    <xdr:to>
      <xdr:col>81</xdr:col>
      <xdr:colOff>101600</xdr:colOff>
      <xdr:row>38</xdr:row>
      <xdr:rowOff>35418</xdr:rowOff>
    </xdr:to>
    <xdr:sp macro="" textlink="">
      <xdr:nvSpPr>
        <xdr:cNvPr id="529" name="楕円 528"/>
        <xdr:cNvSpPr/>
      </xdr:nvSpPr>
      <xdr:spPr>
        <a:xfrm>
          <a:off x="15430500" y="644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26545</xdr:rowOff>
    </xdr:from>
    <xdr:ext cx="534377" cy="259045"/>
    <xdr:sp macro="" textlink="">
      <xdr:nvSpPr>
        <xdr:cNvPr id="530" name="テキスト ボックス 529"/>
        <xdr:cNvSpPr txBox="1"/>
      </xdr:nvSpPr>
      <xdr:spPr>
        <a:xfrm>
          <a:off x="15214111" y="654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138354</xdr:rowOff>
    </xdr:from>
    <xdr:to>
      <xdr:col>76</xdr:col>
      <xdr:colOff>165100</xdr:colOff>
      <xdr:row>35</xdr:row>
      <xdr:rowOff>68504</xdr:rowOff>
    </xdr:to>
    <xdr:sp macro="" textlink="">
      <xdr:nvSpPr>
        <xdr:cNvPr id="531" name="楕円 530"/>
        <xdr:cNvSpPr/>
      </xdr:nvSpPr>
      <xdr:spPr>
        <a:xfrm>
          <a:off x="14541500" y="59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85031</xdr:rowOff>
    </xdr:from>
    <xdr:ext cx="534377" cy="259045"/>
    <xdr:sp macro="" textlink="">
      <xdr:nvSpPr>
        <xdr:cNvPr id="532" name="テキスト ボックス 531"/>
        <xdr:cNvSpPr txBox="1"/>
      </xdr:nvSpPr>
      <xdr:spPr>
        <a:xfrm>
          <a:off x="14325111" y="57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89144</xdr:rowOff>
    </xdr:from>
    <xdr:to>
      <xdr:col>72</xdr:col>
      <xdr:colOff>38100</xdr:colOff>
      <xdr:row>38</xdr:row>
      <xdr:rowOff>19293</xdr:rowOff>
    </xdr:to>
    <xdr:sp macro="" textlink="">
      <xdr:nvSpPr>
        <xdr:cNvPr id="533" name="楕円 532"/>
        <xdr:cNvSpPr/>
      </xdr:nvSpPr>
      <xdr:spPr>
        <a:xfrm>
          <a:off x="13652500" y="64327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10421</xdr:rowOff>
    </xdr:from>
    <xdr:ext cx="534377" cy="259045"/>
    <xdr:sp macro="" textlink="">
      <xdr:nvSpPr>
        <xdr:cNvPr id="534" name="テキスト ボックス 533"/>
        <xdr:cNvSpPr txBox="1"/>
      </xdr:nvSpPr>
      <xdr:spPr>
        <a:xfrm>
          <a:off x="13436111" y="65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67747</xdr:rowOff>
    </xdr:from>
    <xdr:to>
      <xdr:col>67</xdr:col>
      <xdr:colOff>101600</xdr:colOff>
      <xdr:row>37</xdr:row>
      <xdr:rowOff>169347</xdr:rowOff>
    </xdr:to>
    <xdr:sp macro="" textlink="">
      <xdr:nvSpPr>
        <xdr:cNvPr id="535" name="楕円 534"/>
        <xdr:cNvSpPr/>
      </xdr:nvSpPr>
      <xdr:spPr>
        <a:xfrm>
          <a:off x="12763500" y="64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160474</xdr:rowOff>
    </xdr:from>
    <xdr:ext cx="534377" cy="259045"/>
    <xdr:sp macro="" textlink="">
      <xdr:nvSpPr>
        <xdr:cNvPr id="536" name="テキスト ボックス 535"/>
        <xdr:cNvSpPr txBox="1"/>
      </xdr:nvSpPr>
      <xdr:spPr>
        <a:xfrm>
          <a:off x="12547111" y="65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28042</xdr:rowOff>
    </xdr:from>
    <xdr:to>
      <xdr:col>85</xdr:col>
      <xdr:colOff>127000</xdr:colOff>
      <xdr:row>58</xdr:row>
      <xdr:rowOff>48216</xdr:rowOff>
    </xdr:to>
    <xdr:cxnSp macro="">
      <xdr:nvCxnSpPr>
        <xdr:cNvPr id="565" name="直線コネクタ 564"/>
        <xdr:cNvCxnSpPr/>
      </xdr:nvCxnSpPr>
      <xdr:spPr>
        <a:xfrm>
          <a:off x="15481300" y="9972142"/>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28042</xdr:rowOff>
    </xdr:from>
    <xdr:to>
      <xdr:col>81</xdr:col>
      <xdr:colOff>50800</xdr:colOff>
      <xdr:row>58</xdr:row>
      <xdr:rowOff>47761</xdr:rowOff>
    </xdr:to>
    <xdr:cxnSp macro="">
      <xdr:nvCxnSpPr>
        <xdr:cNvPr id="568" name="直線コネクタ 567"/>
        <xdr:cNvCxnSpPr/>
      </xdr:nvCxnSpPr>
      <xdr:spPr>
        <a:xfrm flipV="1">
          <a:off x="14592300" y="9972142"/>
          <a:ext cx="8890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47753</xdr:rowOff>
    </xdr:from>
    <xdr:to>
      <xdr:col>76</xdr:col>
      <xdr:colOff>114300</xdr:colOff>
      <xdr:row>58</xdr:row>
      <xdr:rowOff>47761</xdr:rowOff>
    </xdr:to>
    <xdr:cxnSp macro="">
      <xdr:nvCxnSpPr>
        <xdr:cNvPr id="571" name="直線コネクタ 570"/>
        <xdr:cNvCxnSpPr/>
      </xdr:nvCxnSpPr>
      <xdr:spPr>
        <a:xfrm>
          <a:off x="13703300" y="999185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136158</xdr:rowOff>
    </xdr:from>
    <xdr:to>
      <xdr:col>71</xdr:col>
      <xdr:colOff>177800</xdr:colOff>
      <xdr:row>58</xdr:row>
      <xdr:rowOff>47753</xdr:rowOff>
    </xdr:to>
    <xdr:cxnSp macro="">
      <xdr:nvCxnSpPr>
        <xdr:cNvPr id="574" name="直線コネクタ 573"/>
        <xdr:cNvCxnSpPr/>
      </xdr:nvCxnSpPr>
      <xdr:spPr>
        <a:xfrm>
          <a:off x="12814300" y="9908808"/>
          <a:ext cx="889000" cy="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168866</xdr:rowOff>
    </xdr:from>
    <xdr:to>
      <xdr:col>85</xdr:col>
      <xdr:colOff>177800</xdr:colOff>
      <xdr:row>58</xdr:row>
      <xdr:rowOff>99016</xdr:rowOff>
    </xdr:to>
    <xdr:sp macro="" textlink="">
      <xdr:nvSpPr>
        <xdr:cNvPr id="584" name="楕円 583"/>
        <xdr:cNvSpPr/>
      </xdr:nvSpPr>
      <xdr:spPr>
        <a:xfrm>
          <a:off x="16268700" y="99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83793</xdr:rowOff>
    </xdr:from>
    <xdr:ext cx="534377" cy="259045"/>
    <xdr:sp macro="" textlink="">
      <xdr:nvSpPr>
        <xdr:cNvPr id="585" name="教育費該当値テキスト"/>
        <xdr:cNvSpPr txBox="1"/>
      </xdr:nvSpPr>
      <xdr:spPr>
        <a:xfrm>
          <a:off x="16370300" y="98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148692</xdr:rowOff>
    </xdr:from>
    <xdr:to>
      <xdr:col>81</xdr:col>
      <xdr:colOff>101600</xdr:colOff>
      <xdr:row>58</xdr:row>
      <xdr:rowOff>78842</xdr:rowOff>
    </xdr:to>
    <xdr:sp macro="" textlink="">
      <xdr:nvSpPr>
        <xdr:cNvPr id="586" name="楕円 585"/>
        <xdr:cNvSpPr/>
      </xdr:nvSpPr>
      <xdr:spPr>
        <a:xfrm>
          <a:off x="15430500" y="99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69969</xdr:rowOff>
    </xdr:from>
    <xdr:ext cx="534377" cy="259045"/>
    <xdr:sp macro="" textlink="">
      <xdr:nvSpPr>
        <xdr:cNvPr id="587" name="テキスト ボックス 586"/>
        <xdr:cNvSpPr txBox="1"/>
      </xdr:nvSpPr>
      <xdr:spPr>
        <a:xfrm>
          <a:off x="15214111" y="100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168411</xdr:rowOff>
    </xdr:from>
    <xdr:to>
      <xdr:col>76</xdr:col>
      <xdr:colOff>165100</xdr:colOff>
      <xdr:row>58</xdr:row>
      <xdr:rowOff>98561</xdr:rowOff>
    </xdr:to>
    <xdr:sp macro="" textlink="">
      <xdr:nvSpPr>
        <xdr:cNvPr id="588" name="楕円 587"/>
        <xdr:cNvSpPr/>
      </xdr:nvSpPr>
      <xdr:spPr>
        <a:xfrm>
          <a:off x="14541500" y="99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89688</xdr:rowOff>
    </xdr:from>
    <xdr:ext cx="534377" cy="259045"/>
    <xdr:sp macro="" textlink="">
      <xdr:nvSpPr>
        <xdr:cNvPr id="589" name="テキスト ボックス 588"/>
        <xdr:cNvSpPr txBox="1"/>
      </xdr:nvSpPr>
      <xdr:spPr>
        <a:xfrm>
          <a:off x="14325111" y="100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168403</xdr:rowOff>
    </xdr:from>
    <xdr:to>
      <xdr:col>72</xdr:col>
      <xdr:colOff>38100</xdr:colOff>
      <xdr:row>58</xdr:row>
      <xdr:rowOff>98553</xdr:rowOff>
    </xdr:to>
    <xdr:sp macro="" textlink="">
      <xdr:nvSpPr>
        <xdr:cNvPr id="590" name="楕円 589"/>
        <xdr:cNvSpPr/>
      </xdr:nvSpPr>
      <xdr:spPr>
        <a:xfrm>
          <a:off x="13652500" y="99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89680</xdr:rowOff>
    </xdr:from>
    <xdr:ext cx="534377" cy="259045"/>
    <xdr:sp macro="" textlink="">
      <xdr:nvSpPr>
        <xdr:cNvPr id="591" name="テキスト ボックス 590"/>
        <xdr:cNvSpPr txBox="1"/>
      </xdr:nvSpPr>
      <xdr:spPr>
        <a:xfrm>
          <a:off x="13436111" y="100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85358</xdr:rowOff>
    </xdr:from>
    <xdr:to>
      <xdr:col>67</xdr:col>
      <xdr:colOff>101600</xdr:colOff>
      <xdr:row>58</xdr:row>
      <xdr:rowOff>15508</xdr:rowOff>
    </xdr:to>
    <xdr:sp macro="" textlink="">
      <xdr:nvSpPr>
        <xdr:cNvPr id="592" name="楕円 591"/>
        <xdr:cNvSpPr/>
      </xdr:nvSpPr>
      <xdr:spPr>
        <a:xfrm>
          <a:off x="12763500" y="98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32035</xdr:rowOff>
    </xdr:from>
    <xdr:ext cx="599010" cy="259045"/>
    <xdr:sp macro="" textlink="">
      <xdr:nvSpPr>
        <xdr:cNvPr id="593" name="テキスト ボックス 592"/>
        <xdr:cNvSpPr txBox="1"/>
      </xdr:nvSpPr>
      <xdr:spPr>
        <a:xfrm>
          <a:off x="12514795" y="963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39897</xdr:rowOff>
    </xdr:from>
    <xdr:to>
      <xdr:col>81</xdr:col>
      <xdr:colOff>50800</xdr:colOff>
      <xdr:row>79</xdr:row>
      <xdr:rowOff>44450</xdr:rowOff>
    </xdr:to>
    <xdr:cxnSp macro="">
      <xdr:nvCxnSpPr>
        <xdr:cNvPr id="625" name="直線コネクタ 624"/>
        <xdr:cNvCxnSpPr/>
      </xdr:nvCxnSpPr>
      <xdr:spPr>
        <a:xfrm>
          <a:off x="14592300" y="135844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8167</xdr:rowOff>
    </xdr:from>
    <xdr:to>
      <xdr:col>76</xdr:col>
      <xdr:colOff>114300</xdr:colOff>
      <xdr:row>79</xdr:row>
      <xdr:rowOff>39897</xdr:rowOff>
    </xdr:to>
    <xdr:cxnSp macro="">
      <xdr:nvCxnSpPr>
        <xdr:cNvPr id="628" name="直線コネクタ 627"/>
        <xdr:cNvCxnSpPr/>
      </xdr:nvCxnSpPr>
      <xdr:spPr>
        <a:xfrm>
          <a:off x="13703300" y="13552717"/>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128685</xdr:rowOff>
    </xdr:from>
    <xdr:to>
      <xdr:col>71</xdr:col>
      <xdr:colOff>177800</xdr:colOff>
      <xdr:row>79</xdr:row>
      <xdr:rowOff>8167</xdr:rowOff>
    </xdr:to>
    <xdr:cxnSp macro="">
      <xdr:nvCxnSpPr>
        <xdr:cNvPr id="631" name="直線コネクタ 630"/>
        <xdr:cNvCxnSpPr/>
      </xdr:nvCxnSpPr>
      <xdr:spPr>
        <a:xfrm>
          <a:off x="12814300" y="13501785"/>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160547</xdr:rowOff>
    </xdr:from>
    <xdr:to>
      <xdr:col>76</xdr:col>
      <xdr:colOff>165100</xdr:colOff>
      <xdr:row>79</xdr:row>
      <xdr:rowOff>90697</xdr:rowOff>
    </xdr:to>
    <xdr:sp macro="" textlink="">
      <xdr:nvSpPr>
        <xdr:cNvPr id="645" name="楕円 644"/>
        <xdr:cNvSpPr/>
      </xdr:nvSpPr>
      <xdr:spPr>
        <a:xfrm>
          <a:off x="14541500" y="135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81824</xdr:rowOff>
    </xdr:from>
    <xdr:ext cx="469744" cy="259045"/>
    <xdr:sp macro="" textlink="">
      <xdr:nvSpPr>
        <xdr:cNvPr id="646" name="テキスト ボックス 645"/>
        <xdr:cNvSpPr txBox="1"/>
      </xdr:nvSpPr>
      <xdr:spPr>
        <a:xfrm>
          <a:off x="14357428" y="1362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128817</xdr:rowOff>
    </xdr:from>
    <xdr:to>
      <xdr:col>72</xdr:col>
      <xdr:colOff>38100</xdr:colOff>
      <xdr:row>79</xdr:row>
      <xdr:rowOff>58967</xdr:rowOff>
    </xdr:to>
    <xdr:sp macro="" textlink="">
      <xdr:nvSpPr>
        <xdr:cNvPr id="647" name="楕円 646"/>
        <xdr:cNvSpPr/>
      </xdr:nvSpPr>
      <xdr:spPr>
        <a:xfrm>
          <a:off x="13652500" y="135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50094</xdr:rowOff>
    </xdr:from>
    <xdr:ext cx="469744" cy="259045"/>
    <xdr:sp macro="" textlink="">
      <xdr:nvSpPr>
        <xdr:cNvPr id="648" name="テキスト ボックス 647"/>
        <xdr:cNvSpPr txBox="1"/>
      </xdr:nvSpPr>
      <xdr:spPr>
        <a:xfrm>
          <a:off x="13468428" y="135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77885</xdr:rowOff>
    </xdr:from>
    <xdr:to>
      <xdr:col>67</xdr:col>
      <xdr:colOff>101600</xdr:colOff>
      <xdr:row>79</xdr:row>
      <xdr:rowOff>8035</xdr:rowOff>
    </xdr:to>
    <xdr:sp macro="" textlink="">
      <xdr:nvSpPr>
        <xdr:cNvPr id="649" name="楕円 648"/>
        <xdr:cNvSpPr/>
      </xdr:nvSpPr>
      <xdr:spPr>
        <a:xfrm>
          <a:off x="12763500" y="134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170612</xdr:rowOff>
    </xdr:from>
    <xdr:ext cx="534377" cy="259045"/>
    <xdr:sp macro="" textlink="">
      <xdr:nvSpPr>
        <xdr:cNvPr id="650" name="テキスト ボックス 649"/>
        <xdr:cNvSpPr txBox="1"/>
      </xdr:nvSpPr>
      <xdr:spPr>
        <a:xfrm>
          <a:off x="12547111" y="135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104615</xdr:rowOff>
    </xdr:from>
    <xdr:to>
      <xdr:col>85</xdr:col>
      <xdr:colOff>127000</xdr:colOff>
      <xdr:row>98</xdr:row>
      <xdr:rowOff>115145</xdr:rowOff>
    </xdr:to>
    <xdr:cxnSp macro="">
      <xdr:nvCxnSpPr>
        <xdr:cNvPr id="679" name="直線コネクタ 678"/>
        <xdr:cNvCxnSpPr/>
      </xdr:nvCxnSpPr>
      <xdr:spPr>
        <a:xfrm>
          <a:off x="15481300" y="16906715"/>
          <a:ext cx="8382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104615</xdr:rowOff>
    </xdr:from>
    <xdr:to>
      <xdr:col>81</xdr:col>
      <xdr:colOff>50800</xdr:colOff>
      <xdr:row>98</xdr:row>
      <xdr:rowOff>120822</xdr:rowOff>
    </xdr:to>
    <xdr:cxnSp macro="">
      <xdr:nvCxnSpPr>
        <xdr:cNvPr id="682" name="直線コネクタ 681"/>
        <xdr:cNvCxnSpPr/>
      </xdr:nvCxnSpPr>
      <xdr:spPr>
        <a:xfrm flipV="1">
          <a:off x="14592300" y="16906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120822</xdr:rowOff>
    </xdr:from>
    <xdr:to>
      <xdr:col>76</xdr:col>
      <xdr:colOff>114300</xdr:colOff>
      <xdr:row>98</xdr:row>
      <xdr:rowOff>125406</xdr:rowOff>
    </xdr:to>
    <xdr:cxnSp macro="">
      <xdr:nvCxnSpPr>
        <xdr:cNvPr id="685" name="直線コネクタ 684"/>
        <xdr:cNvCxnSpPr/>
      </xdr:nvCxnSpPr>
      <xdr:spPr>
        <a:xfrm flipV="1">
          <a:off x="13703300" y="1692292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125406</xdr:rowOff>
    </xdr:from>
    <xdr:to>
      <xdr:col>71</xdr:col>
      <xdr:colOff>177800</xdr:colOff>
      <xdr:row>98</xdr:row>
      <xdr:rowOff>133755</xdr:rowOff>
    </xdr:to>
    <xdr:cxnSp macro="">
      <xdr:nvCxnSpPr>
        <xdr:cNvPr id="688" name="直線コネクタ 687"/>
        <xdr:cNvCxnSpPr/>
      </xdr:nvCxnSpPr>
      <xdr:spPr>
        <a:xfrm flipV="1">
          <a:off x="12814300" y="16927506"/>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64345</xdr:rowOff>
    </xdr:from>
    <xdr:to>
      <xdr:col>85</xdr:col>
      <xdr:colOff>177800</xdr:colOff>
      <xdr:row>98</xdr:row>
      <xdr:rowOff>165945</xdr:rowOff>
    </xdr:to>
    <xdr:sp macro="" textlink="">
      <xdr:nvSpPr>
        <xdr:cNvPr id="698" name="楕円 697"/>
        <xdr:cNvSpPr/>
      </xdr:nvSpPr>
      <xdr:spPr>
        <a:xfrm>
          <a:off x="16268700" y="168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150722</xdr:rowOff>
    </xdr:from>
    <xdr:ext cx="534377" cy="259045"/>
    <xdr:sp macro="" textlink="">
      <xdr:nvSpPr>
        <xdr:cNvPr id="699" name="公債費該当値テキスト"/>
        <xdr:cNvSpPr txBox="1"/>
      </xdr:nvSpPr>
      <xdr:spPr>
        <a:xfrm>
          <a:off x="16370300" y="167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53815</xdr:rowOff>
    </xdr:from>
    <xdr:to>
      <xdr:col>81</xdr:col>
      <xdr:colOff>101600</xdr:colOff>
      <xdr:row>98</xdr:row>
      <xdr:rowOff>155415</xdr:rowOff>
    </xdr:to>
    <xdr:sp macro="" textlink="">
      <xdr:nvSpPr>
        <xdr:cNvPr id="700" name="楕円 699"/>
        <xdr:cNvSpPr/>
      </xdr:nvSpPr>
      <xdr:spPr>
        <a:xfrm>
          <a:off x="15430500" y="168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146542</xdr:rowOff>
    </xdr:from>
    <xdr:ext cx="534377" cy="259045"/>
    <xdr:sp macro="" textlink="">
      <xdr:nvSpPr>
        <xdr:cNvPr id="701" name="テキスト ボックス 700"/>
        <xdr:cNvSpPr txBox="1"/>
      </xdr:nvSpPr>
      <xdr:spPr>
        <a:xfrm>
          <a:off x="15214111" y="16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70022</xdr:rowOff>
    </xdr:from>
    <xdr:to>
      <xdr:col>76</xdr:col>
      <xdr:colOff>165100</xdr:colOff>
      <xdr:row>99</xdr:row>
      <xdr:rowOff>172</xdr:rowOff>
    </xdr:to>
    <xdr:sp macro="" textlink="">
      <xdr:nvSpPr>
        <xdr:cNvPr id="702" name="楕円 701"/>
        <xdr:cNvSpPr/>
      </xdr:nvSpPr>
      <xdr:spPr>
        <a:xfrm>
          <a:off x="14541500" y="168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162749</xdr:rowOff>
    </xdr:from>
    <xdr:ext cx="534377" cy="259045"/>
    <xdr:sp macro="" textlink="">
      <xdr:nvSpPr>
        <xdr:cNvPr id="703" name="テキスト ボックス 702"/>
        <xdr:cNvSpPr txBox="1"/>
      </xdr:nvSpPr>
      <xdr:spPr>
        <a:xfrm>
          <a:off x="14325111" y="169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74606</xdr:rowOff>
    </xdr:from>
    <xdr:to>
      <xdr:col>72</xdr:col>
      <xdr:colOff>38100</xdr:colOff>
      <xdr:row>99</xdr:row>
      <xdr:rowOff>4756</xdr:rowOff>
    </xdr:to>
    <xdr:sp macro="" textlink="">
      <xdr:nvSpPr>
        <xdr:cNvPr id="704" name="楕円 703"/>
        <xdr:cNvSpPr/>
      </xdr:nvSpPr>
      <xdr:spPr>
        <a:xfrm>
          <a:off x="13652500" y="168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167333</xdr:rowOff>
    </xdr:from>
    <xdr:ext cx="534377" cy="259045"/>
    <xdr:sp macro="" textlink="">
      <xdr:nvSpPr>
        <xdr:cNvPr id="705" name="テキスト ボックス 704"/>
        <xdr:cNvSpPr txBox="1"/>
      </xdr:nvSpPr>
      <xdr:spPr>
        <a:xfrm>
          <a:off x="13436111" y="169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82955</xdr:rowOff>
    </xdr:from>
    <xdr:to>
      <xdr:col>67</xdr:col>
      <xdr:colOff>101600</xdr:colOff>
      <xdr:row>99</xdr:row>
      <xdr:rowOff>13105</xdr:rowOff>
    </xdr:to>
    <xdr:sp macro="" textlink="">
      <xdr:nvSpPr>
        <xdr:cNvPr id="706" name="楕円 705"/>
        <xdr:cNvSpPr/>
      </xdr:nvSpPr>
      <xdr:spPr>
        <a:xfrm>
          <a:off x="12763500" y="168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4232</xdr:rowOff>
    </xdr:from>
    <xdr:ext cx="534377" cy="259045"/>
    <xdr:sp macro="" textlink="">
      <xdr:nvSpPr>
        <xdr:cNvPr id="707" name="テキスト ボックス 706"/>
        <xdr:cNvSpPr txBox="1"/>
      </xdr:nvSpPr>
      <xdr:spPr>
        <a:xfrm>
          <a:off x="12547111" y="16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認定こども園の整備事業が終了したため減少した。土木費は、村道改良事業等の事業増に伴い増加している。今後においても継続的な事業実施が予定されているため増加傾向にな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公債費について、過疎債等の償還終了により、一時的に減少したものの、継続的に実施している村道改良事業の財源として公共事業等債を充当していくため、今後は増加傾向になると予測される。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人口減少が進む中で、住民一人あたりのコストが増加する可能性は高いが、財政規模に見合った事業を実施するようスケジュールの長期化等で調整していくよう努める。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継続的な事業を実施していることから、基金からの繰入れも行っており、単年度収支はマイナスとなっている。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今後も役場庁舎の建て替えや小中一貫校事業等大きなプロジェクトを計画していることから、基金の減少も含め今の状態が続くと思われる。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一般会計をはじめ、全ての事業会計において赤字となっているものはない。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M40" workbookViewId="0">
      <selection activeCell="BW35" sqref="BW35:BX35"/>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2966759</v>
      </c>
      <c r="BO4" s="403"/>
      <c r="BP4" s="403"/>
      <c r="BQ4" s="403"/>
      <c r="BR4" s="403"/>
      <c r="BS4" s="403"/>
      <c r="BT4" s="403"/>
      <c r="BU4" s="404"/>
      <c r="BV4" s="402">
        <v>3157646</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11.8</v>
      </c>
      <c r="CU4" s="584"/>
      <c r="CV4" s="584"/>
      <c r="CW4" s="584"/>
      <c r="CX4" s="584"/>
      <c r="CY4" s="584"/>
      <c r="CZ4" s="584"/>
      <c r="DA4" s="585"/>
      <c r="DB4" s="583">
        <v>10.5</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2755609</v>
      </c>
      <c r="BO5" s="408"/>
      <c r="BP5" s="408"/>
      <c r="BQ5" s="408"/>
      <c r="BR5" s="408"/>
      <c r="BS5" s="408"/>
      <c r="BT5" s="408"/>
      <c r="BU5" s="409"/>
      <c r="BV5" s="407">
        <v>2885861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79.900000000000006</v>
      </c>
      <c r="CU5" s="378"/>
      <c r="CV5" s="378"/>
      <c r="CW5" s="378"/>
      <c r="CX5" s="378"/>
      <c r="CY5" s="378"/>
      <c r="CZ5" s="378"/>
      <c r="DA5" s="379"/>
      <c r="DB5" s="377">
        <v>77.3</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211150</v>
      </c>
      <c r="BO6" s="408"/>
      <c r="BP6" s="408"/>
      <c r="BQ6" s="408"/>
      <c r="BR6" s="408"/>
      <c r="BS6" s="408"/>
      <c r="BT6" s="408"/>
      <c r="BU6" s="409"/>
      <c r="BV6" s="407">
        <v>271785</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83.3</v>
      </c>
      <c r="CU6" s="558"/>
      <c r="CV6" s="558"/>
      <c r="CW6" s="558"/>
      <c r="CX6" s="558"/>
      <c r="CY6" s="558"/>
      <c r="CZ6" s="558"/>
      <c r="DA6" s="559"/>
      <c r="DB6" s="557">
        <v>80.599999999999994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8689</v>
      </c>
      <c r="BO7" s="408"/>
      <c r="BP7" s="408"/>
      <c r="BQ7" s="408"/>
      <c r="BR7" s="408"/>
      <c r="BS7" s="408"/>
      <c r="BT7" s="408"/>
      <c r="BU7" s="409"/>
      <c r="BV7" s="407">
        <v>83587</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1719062</v>
      </c>
      <c r="CU7" s="408"/>
      <c r="CV7" s="408"/>
      <c r="CW7" s="408"/>
      <c r="CX7" s="408"/>
      <c r="CY7" s="408"/>
      <c r="CZ7" s="408"/>
      <c r="DA7" s="409"/>
      <c r="DB7" s="407">
        <v>1791034</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99</v>
      </c>
      <c r="AV8" s="465"/>
      <c r="AW8" s="465"/>
      <c r="AX8" s="465"/>
      <c r="AY8" s="387" t="s">
        <v>103</v>
      </c>
      <c r="AZ8" s="388"/>
      <c r="BA8" s="388"/>
      <c r="BB8" s="388"/>
      <c r="BC8" s="388"/>
      <c r="BD8" s="388"/>
      <c r="BE8" s="388"/>
      <c r="BF8" s="388"/>
      <c r="BG8" s="388"/>
      <c r="BH8" s="388"/>
      <c r="BI8" s="388"/>
      <c r="BJ8" s="388"/>
      <c r="BK8" s="388"/>
      <c r="BL8" s="388"/>
      <c r="BM8" s="389"/>
      <c r="BN8" s="407">
        <v>202461</v>
      </c>
      <c r="BO8" s="408"/>
      <c r="BP8" s="408"/>
      <c r="BQ8" s="408"/>
      <c r="BR8" s="408"/>
      <c r="BS8" s="408"/>
      <c r="BT8" s="408"/>
      <c r="BU8" s="409"/>
      <c r="BV8" s="407">
        <v>188198</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0.24</v>
      </c>
      <c r="CU8" s="521"/>
      <c r="CV8" s="521"/>
      <c r="CW8" s="521"/>
      <c r="CX8" s="521"/>
      <c r="CY8" s="521"/>
      <c r="CZ8" s="521"/>
      <c r="DA8" s="522"/>
      <c r="DB8" s="520">
        <v>0.24</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3647</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14263</v>
      </c>
      <c r="BO9" s="408"/>
      <c r="BP9" s="408"/>
      <c r="BQ9" s="408"/>
      <c r="BR9" s="408"/>
      <c r="BS9" s="408"/>
      <c r="BT9" s="408"/>
      <c r="BU9" s="409"/>
      <c r="BV9" s="407">
        <v>-111499</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8.5</v>
      </c>
      <c r="CU9" s="378"/>
      <c r="CV9" s="378"/>
      <c r="CW9" s="378"/>
      <c r="CX9" s="378"/>
      <c r="CY9" s="378"/>
      <c r="CZ9" s="378"/>
      <c r="DA9" s="379"/>
      <c r="DB9" s="377">
        <v>8.6</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3898</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244</v>
      </c>
      <c r="BO10" s="408"/>
      <c r="BP10" s="408"/>
      <c r="BQ10" s="408"/>
      <c r="BR10" s="408"/>
      <c r="BS10" s="408"/>
      <c r="BT10" s="408"/>
      <c r="BU10" s="409"/>
      <c r="BV10" s="407">
        <v>425</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3321</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120</v>
      </c>
      <c r="AV12" s="465"/>
      <c r="AW12" s="465"/>
      <c r="AX12" s="465"/>
      <c r="AY12" s="387" t="s">
        <v>129</v>
      </c>
      <c r="AZ12" s="388"/>
      <c r="BA12" s="388"/>
      <c r="BB12" s="388"/>
      <c r="BC12" s="388"/>
      <c r="BD12" s="388"/>
      <c r="BE12" s="388"/>
      <c r="BF12" s="388"/>
      <c r="BG12" s="388"/>
      <c r="BH12" s="388"/>
      <c r="BI12" s="388"/>
      <c r="BJ12" s="388"/>
      <c r="BK12" s="388"/>
      <c r="BL12" s="388"/>
      <c r="BM12" s="389"/>
      <c r="BN12" s="407">
        <v>40000</v>
      </c>
      <c r="BO12" s="408"/>
      <c r="BP12" s="408"/>
      <c r="BQ12" s="408"/>
      <c r="BR12" s="408"/>
      <c r="BS12" s="408"/>
      <c r="BT12" s="408"/>
      <c r="BU12" s="409"/>
      <c r="BV12" s="407">
        <v>172000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3314</v>
      </c>
      <c r="S13" s="511"/>
      <c r="T13" s="511"/>
      <c r="U13" s="511"/>
      <c r="V13" s="512"/>
      <c r="W13" s="498" t="s">
        <v>133</v>
      </c>
      <c r="X13" s="420"/>
      <c r="Y13" s="420"/>
      <c r="Z13" s="420"/>
      <c r="AA13" s="420"/>
      <c r="AB13" s="421"/>
      <c r="AC13" s="383">
        <v>438</v>
      </c>
      <c r="AD13" s="384"/>
      <c r="AE13" s="384"/>
      <c r="AF13" s="384"/>
      <c r="AG13" s="385"/>
      <c r="AH13" s="383">
        <v>396</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-25493</v>
      </c>
      <c r="BO13" s="408"/>
      <c r="BP13" s="408"/>
      <c r="BQ13" s="408"/>
      <c r="BR13" s="408"/>
      <c r="BS13" s="408"/>
      <c r="BT13" s="408"/>
      <c r="BU13" s="409"/>
      <c r="BV13" s="407">
        <v>-283074</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8.5</v>
      </c>
      <c r="CU13" s="378"/>
      <c r="CV13" s="378"/>
      <c r="CW13" s="378"/>
      <c r="CX13" s="378"/>
      <c r="CY13" s="378"/>
      <c r="CZ13" s="378"/>
      <c r="DA13" s="379"/>
      <c r="DB13" s="377">
        <v>8.3000000000000007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3356</v>
      </c>
      <c r="S14" s="511"/>
      <c r="T14" s="511"/>
      <c r="U14" s="511"/>
      <c r="V14" s="512"/>
      <c r="W14" s="513"/>
      <c r="X14" s="423"/>
      <c r="Y14" s="423"/>
      <c r="Z14" s="423"/>
      <c r="AA14" s="423"/>
      <c r="AB14" s="424"/>
      <c r="AC14" s="503">
        <v>26.2</v>
      </c>
      <c r="AD14" s="504"/>
      <c r="AE14" s="504"/>
      <c r="AF14" s="504"/>
      <c r="AG14" s="505"/>
      <c r="AH14" s="503">
        <v>23.1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27</v>
      </c>
      <c r="CU14" s="515"/>
      <c r="CV14" s="515"/>
      <c r="CW14" s="515"/>
      <c r="CX14" s="515"/>
      <c r="CY14" s="515"/>
      <c r="CZ14" s="515"/>
      <c r="DA14" s="516"/>
      <c r="DB14" s="514">
        <v>38.4</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3348</v>
      </c>
      <c r="S15" s="511"/>
      <c r="T15" s="511"/>
      <c r="U15" s="511"/>
      <c r="V15" s="512"/>
      <c r="W15" s="498" t="s">
        <v>141</v>
      </c>
      <c r="X15" s="420"/>
      <c r="Y15" s="420"/>
      <c r="Z15" s="420"/>
      <c r="AA15" s="420"/>
      <c r="AB15" s="421"/>
      <c r="AC15" s="383">
        <v>356</v>
      </c>
      <c r="AD15" s="384"/>
      <c r="AE15" s="384"/>
      <c r="AF15" s="384"/>
      <c r="AG15" s="385"/>
      <c r="AH15" s="383">
        <v>371</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387386</v>
      </c>
      <c r="BO15" s="403"/>
      <c r="BP15" s="403"/>
      <c r="BQ15" s="403"/>
      <c r="BR15" s="403"/>
      <c r="BS15" s="403"/>
      <c r="BT15" s="403"/>
      <c r="BU15" s="404"/>
      <c r="BV15" s="402">
        <v>395631</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21.3</v>
      </c>
      <c r="AD16" s="504"/>
      <c r="AE16" s="504"/>
      <c r="AF16" s="504"/>
      <c r="AG16" s="505"/>
      <c r="AH16" s="503">
        <v>21.6</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1551401</v>
      </c>
      <c r="BO16" s="408"/>
      <c r="BP16" s="408"/>
      <c r="BQ16" s="408"/>
      <c r="BR16" s="408"/>
      <c r="BS16" s="408"/>
      <c r="BT16" s="408"/>
      <c r="BU16" s="409"/>
      <c r="BV16" s="407">
        <v>1618315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876</v>
      </c>
      <c r="AD17" s="384"/>
      <c r="AE17" s="384"/>
      <c r="AF17" s="384"/>
      <c r="AG17" s="385"/>
      <c r="AH17" s="383">
        <v>950</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484134</v>
      </c>
      <c r="BO17" s="408"/>
      <c r="BP17" s="408"/>
      <c r="BQ17" s="408"/>
      <c r="BR17" s="408"/>
      <c r="BS17" s="408"/>
      <c r="BT17" s="408"/>
      <c r="BU17" s="409"/>
      <c r="BV17" s="407">
        <v>493277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85.25</v>
      </c>
      <c r="M18" s="472"/>
      <c r="N18" s="472"/>
      <c r="O18" s="472"/>
      <c r="P18" s="472"/>
      <c r="Q18" s="472"/>
      <c r="R18" s="473"/>
      <c r="S18" s="473"/>
      <c r="T18" s="473"/>
      <c r="U18" s="473"/>
      <c r="V18" s="474"/>
      <c r="W18" s="488"/>
      <c r="X18" s="489"/>
      <c r="Y18" s="489"/>
      <c r="Z18" s="489"/>
      <c r="AA18" s="489"/>
      <c r="AB18" s="499"/>
      <c r="AC18" s="371">
        <v>52.5</v>
      </c>
      <c r="AD18" s="372"/>
      <c r="AE18" s="372"/>
      <c r="AF18" s="372"/>
      <c r="AG18" s="475"/>
      <c r="AH18" s="371">
        <v>55.3</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1396007</v>
      </c>
      <c r="BO18" s="408"/>
      <c r="BP18" s="408"/>
      <c r="BQ18" s="408"/>
      <c r="BR18" s="408"/>
      <c r="BS18" s="408"/>
      <c r="BT18" s="408"/>
      <c r="BU18" s="409"/>
      <c r="BV18" s="407">
        <v>1394360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43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2064208</v>
      </c>
      <c r="BO19" s="408"/>
      <c r="BP19" s="408"/>
      <c r="BQ19" s="408"/>
      <c r="BR19" s="408"/>
      <c r="BS19" s="408"/>
      <c r="BT19" s="408"/>
      <c r="BU19" s="409"/>
      <c r="BV19" s="407">
        <v>2280955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980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2072393</v>
      </c>
      <c r="BO23" s="408"/>
      <c r="BP23" s="408"/>
      <c r="BQ23" s="408"/>
      <c r="BR23" s="408"/>
      <c r="BS23" s="408"/>
      <c r="BT23" s="408"/>
      <c r="BU23" s="409"/>
      <c r="BV23" s="407">
        <v>2025924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6200</v>
      </c>
      <c r="R24" s="384"/>
      <c r="S24" s="384"/>
      <c r="T24" s="384"/>
      <c r="U24" s="384"/>
      <c r="V24" s="385"/>
      <c r="W24" s="449"/>
      <c r="X24" s="440"/>
      <c r="Y24" s="441"/>
      <c r="Z24" s="380" t="s">
        <v>165</v>
      </c>
      <c r="AA24" s="381"/>
      <c r="AB24" s="381"/>
      <c r="AC24" s="381"/>
      <c r="AD24" s="381"/>
      <c r="AE24" s="381"/>
      <c r="AF24" s="381"/>
      <c r="AG24" s="382"/>
      <c r="AH24" s="383">
        <v>47</v>
      </c>
      <c r="AI24" s="384"/>
      <c r="AJ24" s="384"/>
      <c r="AK24" s="384"/>
      <c r="AL24" s="385"/>
      <c r="AM24" s="383">
        <v>132916</v>
      </c>
      <c r="AN24" s="384"/>
      <c r="AO24" s="384"/>
      <c r="AP24" s="384"/>
      <c r="AQ24" s="384"/>
      <c r="AR24" s="385"/>
      <c r="AS24" s="383">
        <v>2828</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1578840</v>
      </c>
      <c r="BO24" s="408"/>
      <c r="BP24" s="408"/>
      <c r="BQ24" s="408"/>
      <c r="BR24" s="408"/>
      <c r="BS24" s="408"/>
      <c r="BT24" s="408"/>
      <c r="BU24" s="409"/>
      <c r="BV24" s="407">
        <v>1480213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1</v>
      </c>
      <c r="M25" s="384"/>
      <c r="N25" s="384"/>
      <c r="O25" s="384"/>
      <c r="P25" s="385"/>
      <c r="Q25" s="383">
        <v>5200</v>
      </c>
      <c r="R25" s="384"/>
      <c r="S25" s="384"/>
      <c r="T25" s="384"/>
      <c r="U25" s="384"/>
      <c r="V25" s="385"/>
      <c r="W25" s="449"/>
      <c r="X25" s="440"/>
      <c r="Y25" s="441"/>
      <c r="Z25" s="380" t="s">
        <v>168</v>
      </c>
      <c r="AA25" s="381"/>
      <c r="AB25" s="381"/>
      <c r="AC25" s="381"/>
      <c r="AD25" s="381"/>
      <c r="AE25" s="381"/>
      <c r="AF25" s="381"/>
      <c r="AG25" s="382"/>
      <c r="AH25" s="383" t="s">
        <v>123</v>
      </c>
      <c r="AI25" s="384"/>
      <c r="AJ25" s="384"/>
      <c r="AK25" s="384"/>
      <c r="AL25" s="385"/>
      <c r="AM25" s="383" t="s">
        <v>123</v>
      </c>
      <c r="AN25" s="384"/>
      <c r="AO25" s="384"/>
      <c r="AP25" s="384"/>
      <c r="AQ25" s="384"/>
      <c r="AR25" s="385"/>
      <c r="AS25" s="383" t="s">
        <v>169</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43742</v>
      </c>
      <c r="BO25" s="403"/>
      <c r="BP25" s="403"/>
      <c r="BQ25" s="403"/>
      <c r="BR25" s="403"/>
      <c r="BS25" s="403"/>
      <c r="BT25" s="403"/>
      <c r="BU25" s="404"/>
      <c r="BV25" s="402">
        <v>87483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171</v>
      </c>
      <c r="F26" s="381"/>
      <c r="G26" s="381"/>
      <c r="H26" s="381"/>
      <c r="I26" s="381"/>
      <c r="J26" s="381"/>
      <c r="K26" s="382"/>
      <c r="L26" s="383">
        <v>1</v>
      </c>
      <c r="M26" s="384"/>
      <c r="N26" s="384"/>
      <c r="O26" s="384"/>
      <c r="P26" s="385"/>
      <c r="Q26" s="383">
        <v>5200</v>
      </c>
      <c r="R26" s="384"/>
      <c r="S26" s="384"/>
      <c r="T26" s="384"/>
      <c r="U26" s="384"/>
      <c r="V26" s="385"/>
      <c r="W26" s="449"/>
      <c r="X26" s="440"/>
      <c r="Y26" s="441"/>
      <c r="Z26" s="380" t="s">
        <v>172</v>
      </c>
      <c r="AA26" s="462"/>
      <c r="AB26" s="462"/>
      <c r="AC26" s="462"/>
      <c r="AD26" s="462"/>
      <c r="AE26" s="462"/>
      <c r="AF26" s="462"/>
      <c r="AG26" s="463"/>
      <c r="AH26" s="383">
        <v>2</v>
      </c>
      <c r="AI26" s="384"/>
      <c r="AJ26" s="384"/>
      <c r="AK26" s="384"/>
      <c r="AL26" s="385"/>
      <c r="AM26" s="383" t="s">
        <v>173</v>
      </c>
      <c r="AN26" s="384"/>
      <c r="AO26" s="384"/>
      <c r="AP26" s="384"/>
      <c r="AQ26" s="384"/>
      <c r="AR26" s="385"/>
      <c r="AS26" s="383" t="s">
        <v>173</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175</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176</v>
      </c>
      <c r="F27" s="381"/>
      <c r="G27" s="381"/>
      <c r="H27" s="381"/>
      <c r="I27" s="381"/>
      <c r="J27" s="381"/>
      <c r="K27" s="382"/>
      <c r="L27" s="383">
        <v>1</v>
      </c>
      <c r="M27" s="384"/>
      <c r="N27" s="384"/>
      <c r="O27" s="384"/>
      <c r="P27" s="385"/>
      <c r="Q27" s="383">
        <v>2300</v>
      </c>
      <c r="R27" s="384"/>
      <c r="S27" s="384"/>
      <c r="T27" s="384"/>
      <c r="U27" s="384"/>
      <c r="V27" s="385"/>
      <c r="W27" s="449"/>
      <c r="X27" s="440"/>
      <c r="Y27" s="441"/>
      <c r="Z27" s="380" t="s">
        <v>177</v>
      </c>
      <c r="AA27" s="381"/>
      <c r="AB27" s="381"/>
      <c r="AC27" s="381"/>
      <c r="AD27" s="381"/>
      <c r="AE27" s="381"/>
      <c r="AF27" s="381"/>
      <c r="AG27" s="382"/>
      <c r="AH27" s="383">
        <v>4</v>
      </c>
      <c r="AI27" s="384"/>
      <c r="AJ27" s="384"/>
      <c r="AK27" s="384"/>
      <c r="AL27" s="385"/>
      <c r="AM27" s="383">
        <v>13475</v>
      </c>
      <c r="AN27" s="384"/>
      <c r="AO27" s="384"/>
      <c r="AP27" s="384"/>
      <c r="AQ27" s="384"/>
      <c r="AR27" s="385"/>
      <c r="AS27" s="383">
        <v>3369</v>
      </c>
      <c r="AT27" s="384"/>
      <c r="AU27" s="384"/>
      <c r="AV27" s="384"/>
      <c r="AW27" s="384"/>
      <c r="AX27" s="386"/>
      <c r="AY27" s="413" t="s">
        <v>178</v>
      </c>
      <c r="AZ27" s="414"/>
      <c r="BA27" s="414"/>
      <c r="BB27" s="414"/>
      <c r="BC27" s="414"/>
      <c r="BD27" s="414"/>
      <c r="BE27" s="414"/>
      <c r="BF27" s="414"/>
      <c r="BG27" s="414"/>
      <c r="BH27" s="414"/>
      <c r="BI27" s="414"/>
      <c r="BJ27" s="414"/>
      <c r="BK27" s="414"/>
      <c r="BL27" s="414"/>
      <c r="BM27" s="415"/>
      <c r="BN27" s="410">
        <v>73219</v>
      </c>
      <c r="BO27" s="411"/>
      <c r="BP27" s="411"/>
      <c r="BQ27" s="411"/>
      <c r="BR27" s="411"/>
      <c r="BS27" s="411"/>
      <c r="BT27" s="411"/>
      <c r="BU27" s="412"/>
      <c r="BV27" s="410">
        <v>73219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179</v>
      </c>
      <c r="F28" s="381"/>
      <c r="G28" s="381"/>
      <c r="H28" s="381"/>
      <c r="I28" s="381"/>
      <c r="J28" s="381"/>
      <c r="K28" s="382"/>
      <c r="L28" s="383">
        <v>1</v>
      </c>
      <c r="M28" s="384"/>
      <c r="N28" s="384"/>
      <c r="O28" s="384"/>
      <c r="P28" s="385"/>
      <c r="Q28" s="383">
        <v>1700</v>
      </c>
      <c r="R28" s="384"/>
      <c r="S28" s="384"/>
      <c r="T28" s="384"/>
      <c r="U28" s="384"/>
      <c r="V28" s="385"/>
      <c r="W28" s="449"/>
      <c r="X28" s="440"/>
      <c r="Y28" s="441"/>
      <c r="Z28" s="380" t="s">
        <v>180</v>
      </c>
      <c r="AA28" s="381"/>
      <c r="AB28" s="381"/>
      <c r="AC28" s="381"/>
      <c r="AD28" s="381"/>
      <c r="AE28" s="381"/>
      <c r="AF28" s="381"/>
      <c r="AG28" s="382"/>
      <c r="AH28" s="383" t="s">
        <v>169</v>
      </c>
      <c r="AI28" s="384"/>
      <c r="AJ28" s="384"/>
      <c r="AK28" s="384"/>
      <c r="AL28" s="385"/>
      <c r="AM28" s="383" t="s">
        <v>123</v>
      </c>
      <c r="AN28" s="384"/>
      <c r="AO28" s="384"/>
      <c r="AP28" s="384"/>
      <c r="AQ28" s="384"/>
      <c r="AR28" s="385"/>
      <c r="AS28" s="383" t="s">
        <v>169</v>
      </c>
      <c r="AT28" s="384"/>
      <c r="AU28" s="384"/>
      <c r="AV28" s="384"/>
      <c r="AW28" s="384"/>
      <c r="AX28" s="386"/>
      <c r="AY28" s="390" t="s">
        <v>181</v>
      </c>
      <c r="AZ28" s="391"/>
      <c r="BA28" s="391"/>
      <c r="BB28" s="392"/>
      <c r="BC28" s="399" t="s">
        <v>42</v>
      </c>
      <c r="BD28" s="400"/>
      <c r="BE28" s="400"/>
      <c r="BF28" s="400"/>
      <c r="BG28" s="400"/>
      <c r="BH28" s="400"/>
      <c r="BI28" s="400"/>
      <c r="BJ28" s="400"/>
      <c r="BK28" s="400"/>
      <c r="BL28" s="400"/>
      <c r="BM28" s="401"/>
      <c r="BN28" s="402">
        <v>553796</v>
      </c>
      <c r="BO28" s="403"/>
      <c r="BP28" s="403"/>
      <c r="BQ28" s="403"/>
      <c r="BR28" s="403"/>
      <c r="BS28" s="403"/>
      <c r="BT28" s="403"/>
      <c r="BU28" s="404"/>
      <c r="BV28" s="402">
        <v>498552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182</v>
      </c>
      <c r="F29" s="381"/>
      <c r="G29" s="381"/>
      <c r="H29" s="381"/>
      <c r="I29" s="381"/>
      <c r="J29" s="381"/>
      <c r="K29" s="382"/>
      <c r="L29" s="383">
        <v>8</v>
      </c>
      <c r="M29" s="384"/>
      <c r="N29" s="384"/>
      <c r="O29" s="384"/>
      <c r="P29" s="385"/>
      <c r="Q29" s="383">
        <v>1523</v>
      </c>
      <c r="R29" s="384"/>
      <c r="S29" s="384"/>
      <c r="T29" s="384"/>
      <c r="U29" s="384"/>
      <c r="V29" s="385"/>
      <c r="W29" s="450"/>
      <c r="X29" s="451"/>
      <c r="Y29" s="452"/>
      <c r="Z29" s="380" t="s">
        <v>183</v>
      </c>
      <c r="AA29" s="381"/>
      <c r="AB29" s="381"/>
      <c r="AC29" s="381"/>
      <c r="AD29" s="381"/>
      <c r="AE29" s="381"/>
      <c r="AF29" s="381"/>
      <c r="AG29" s="382"/>
      <c r="AH29" s="383">
        <v>51</v>
      </c>
      <c r="AI29" s="384"/>
      <c r="AJ29" s="384"/>
      <c r="AK29" s="384"/>
      <c r="AL29" s="385"/>
      <c r="AM29" s="383">
        <v>146391</v>
      </c>
      <c r="AN29" s="384"/>
      <c r="AO29" s="384"/>
      <c r="AP29" s="384"/>
      <c r="AQ29" s="384"/>
      <c r="AR29" s="385"/>
      <c r="AS29" s="383">
        <v>2870</v>
      </c>
      <c r="AT29" s="384"/>
      <c r="AU29" s="384"/>
      <c r="AV29" s="384"/>
      <c r="AW29" s="384"/>
      <c r="AX29" s="386"/>
      <c r="AY29" s="393"/>
      <c r="AZ29" s="394"/>
      <c r="BA29" s="394"/>
      <c r="BB29" s="395"/>
      <c r="BC29" s="387" t="s">
        <v>184</v>
      </c>
      <c r="BD29" s="388"/>
      <c r="BE29" s="388"/>
      <c r="BF29" s="388"/>
      <c r="BG29" s="388"/>
      <c r="BH29" s="388"/>
      <c r="BI29" s="388"/>
      <c r="BJ29" s="388"/>
      <c r="BK29" s="388"/>
      <c r="BL29" s="388"/>
      <c r="BM29" s="389"/>
      <c r="BN29" s="407">
        <v>75346</v>
      </c>
      <c r="BO29" s="408"/>
      <c r="BP29" s="408"/>
      <c r="BQ29" s="408"/>
      <c r="BR29" s="408"/>
      <c r="BS29" s="408"/>
      <c r="BT29" s="408"/>
      <c r="BU29" s="409"/>
      <c r="BV29" s="407">
        <v>74327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185</v>
      </c>
      <c r="X30" s="460"/>
      <c r="Y30" s="460"/>
      <c r="Z30" s="460"/>
      <c r="AA30" s="460"/>
      <c r="AB30" s="460"/>
      <c r="AC30" s="460"/>
      <c r="AD30" s="460"/>
      <c r="AE30" s="460"/>
      <c r="AF30" s="460"/>
      <c r="AG30" s="461"/>
      <c r="AH30" s="371">
        <v>97.5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637851</v>
      </c>
      <c r="BO30" s="411"/>
      <c r="BP30" s="411"/>
      <c r="BQ30" s="411"/>
      <c r="BR30" s="411"/>
      <c r="BS30" s="411"/>
      <c r="BT30" s="411"/>
      <c r="BU30" s="412"/>
      <c r="BV30" s="410">
        <v>597702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192</v>
      </c>
      <c r="D33" s="370"/>
      <c r="E33" s="369" t="s">
        <v>193</v>
      </c>
      <c r="F33" s="369"/>
      <c r="G33" s="369"/>
      <c r="H33" s="369"/>
      <c r="I33" s="369"/>
      <c r="J33" s="369"/>
      <c r="K33" s="369"/>
      <c r="L33" s="369"/>
      <c r="M33" s="369"/>
      <c r="N33" s="369"/>
      <c r="O33" s="369"/>
      <c r="P33" s="369"/>
      <c r="Q33" s="369"/>
      <c r="R33" s="369"/>
      <c r="S33" s="369"/>
      <c r="T33" s="195"/>
      <c r="U33" s="370" t="s">
        <v>192</v>
      </c>
      <c r="V33" s="370"/>
      <c r="W33" s="369" t="s">
        <v>193</v>
      </c>
      <c r="X33" s="369"/>
      <c r="Y33" s="369"/>
      <c r="Z33" s="369"/>
      <c r="AA33" s="369"/>
      <c r="AB33" s="369"/>
      <c r="AC33" s="369"/>
      <c r="AD33" s="369"/>
      <c r="AE33" s="369"/>
      <c r="AF33" s="369"/>
      <c r="AG33" s="369"/>
      <c r="AH33" s="369"/>
      <c r="AI33" s="369"/>
      <c r="AJ33" s="369"/>
      <c r="AK33" s="369"/>
      <c r="AL33" s="195"/>
      <c r="AM33" s="370" t="s">
        <v>192</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192</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水道事業特別会計</v>
      </c>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沼田市外二箇村清掃施設組合</v>
      </c>
      <c r="BZ34" s="365"/>
      <c r="CA34" s="365"/>
      <c r="CB34" s="365"/>
      <c r="CC34" s="365"/>
      <c r="CD34" s="365"/>
      <c r="CE34" s="365"/>
      <c r="CF34" s="365"/>
      <c r="CG34" s="365"/>
      <c r="CH34" s="365"/>
      <c r="CI34" s="365"/>
      <c r="CJ34" s="365"/>
      <c r="CK34" s="365"/>
      <c r="CL34" s="365"/>
      <c r="CM34" s="365"/>
      <c r="CN34" s="193"/>
      <c r="CO34" s="366">
        <f>IF(CQ34="","",MAX(C34:D43,U34:V43,AM34:AN43,BE34:BF43,BW34:BX43)+1)</f>
        <v>14</v>
      </c>
      <c r="CP34" s="366"/>
      <c r="CQ34" s="365" t="str">
        <f>IF('各会計、関係団体の財政状況及び健全化判断比率'!BS7="","",'各会計、関係団体の財政状況及び健全化判断比率'!BS7)</f>
        <v>田園プラザ川場</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介護保険事業</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6</v>
      </c>
      <c r="BF35" s="366"/>
      <c r="BG35" s="365" t="str">
        <f>IF('各会計、関係団体の財政状況及び健全化判断比率'!B32="","",'各会計、関係団体の財政状況及び健全化判断比率'!B32)</f>
        <v>下水道事業特別会計</v>
      </c>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利根沼田広域市町村圏振興整備組合</v>
      </c>
      <c r="BZ35" s="365"/>
      <c r="CA35" s="365"/>
      <c r="CB35" s="365"/>
      <c r="CC35" s="365"/>
      <c r="CD35" s="365"/>
      <c r="CE35" s="365"/>
      <c r="CF35" s="365"/>
      <c r="CG35" s="365"/>
      <c r="CH35" s="365"/>
      <c r="CI35" s="365"/>
      <c r="CJ35" s="365"/>
      <c r="CK35" s="365"/>
      <c r="CL35" s="365"/>
      <c r="CM35" s="365"/>
      <c r="CN35" s="193"/>
      <c r="CO35" s="366">
        <f t="shared" ref="CO35:CO43" si="3">IF(CQ35="","",CO34+1)</f>
        <v>15</v>
      </c>
      <c r="CP35" s="366"/>
      <c r="CQ35" s="365" t="str">
        <f>IF('各会計、関係団体の財政状況及び健全化判断比率'!BS8="","",'各会計、関係団体の財政状況及び健全化判断比率'!BS8)</f>
        <v>川場村土地開発公社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後期高齢者医療事業</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利根沼田学校組合</v>
      </c>
      <c r="BZ36" s="365"/>
      <c r="CA36" s="365"/>
      <c r="CB36" s="365"/>
      <c r="CC36" s="365"/>
      <c r="CD36" s="365"/>
      <c r="CE36" s="365"/>
      <c r="CF36" s="365"/>
      <c r="CG36" s="365"/>
      <c r="CH36" s="365"/>
      <c r="CI36" s="365"/>
      <c r="CJ36" s="365"/>
      <c r="CK36" s="365"/>
      <c r="CL36" s="365"/>
      <c r="CM36" s="365"/>
      <c r="CN36" s="193"/>
      <c r="CO36" s="366">
        <f t="shared" si="3"/>
        <v>16</v>
      </c>
      <c r="CP36" s="366"/>
      <c r="CQ36" s="365" t="str">
        <f>IF('各会計、関係団体の財政状況及び健全化判断比率'!BS9="","",'各会計、関係団体の財政状況及び健全化判断比率'!BS9)</f>
        <v>ウッドビレジ川場</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群馬県市町村会館管理組合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11</v>
      </c>
      <c r="BX38" s="366"/>
      <c r="BY38" s="365" t="str">
        <f>IF('各会計、関係団体の財政状況及び健全化判断比率'!B72="","",'各会計、関係団体の財政状況及び健全化判断比率'!B72)</f>
        <v>群馬県市町村総合事務組合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12</v>
      </c>
      <c r="BX39" s="366"/>
      <c r="BY39" s="365" t="str">
        <f>IF('各会計、関係団体の財政状況及び健全化判断比率'!B73="","",'各会計、関係団体の財政状況及び健全化判断比率'!B73)</f>
        <v>群馬県後期高齢者医療広域連合（一般会計）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13</v>
      </c>
      <c r="BX40" s="366"/>
      <c r="BY40" s="365" t="str">
        <f>IF('各会計、関係団体の財政状況及び健全化判断比率'!B74="","",'各会計、関係団体の財政状況及び健全化判断比率'!B74)</f>
        <v>群馬県後期高齢者医療広域連合（事業会計）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UTsyB7R8Upv6tT7zRp51XA0erwcVbez5BpWvScWaBOal92avugeYwsmhmZGZJGrgkMOwnzdEiozioaqTMGwU5A==" saltValue="E5kXknvj2CD9mmmhLK+p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551</v>
      </c>
      <c r="D34" s="1186"/>
      <c r="E34" s="1187"/>
      <c r="F34" s="32">
        <v>12.28</v>
      </c>
      <c r="G34" s="33">
        <v>15.15</v>
      </c>
      <c r="H34" s="33">
        <v>16.489999999999998</v>
      </c>
      <c r="I34" s="33">
        <v>10.5</v>
      </c>
      <c r="J34" s="34">
        <v>11.77</v>
      </c>
      <c r="K34" s="22"/>
      <c r="L34" s="22"/>
      <c r="M34" s="22"/>
      <c r="N34" s="22"/>
      <c r="O34" s="22"/>
      <c r="P34" s="22"/>
    </row>
    <row r="35" spans="1:16" ht="39" customHeight="1">
      <c r="A35" s="22"/>
      <c r="B35" s="35"/>
      <c r="C35" s="1180" t="s">
        <v>552</v>
      </c>
      <c r="D35" s="1181"/>
      <c r="E35" s="1182"/>
      <c r="F35" s="36">
        <v>1.7</v>
      </c>
      <c r="G35" s="37">
        <v>2.54</v>
      </c>
      <c r="H35" s="37">
        <v>3.4</v>
      </c>
      <c r="I35" s="37">
        <v>2.5299999999999998</v>
      </c>
      <c r="J35" s="38">
        <v>3.07</v>
      </c>
      <c r="K35" s="22"/>
      <c r="L35" s="22"/>
      <c r="M35" s="22"/>
      <c r="N35" s="22"/>
      <c r="O35" s="22"/>
      <c r="P35" s="22"/>
    </row>
    <row r="36" spans="1:16" ht="39" customHeight="1">
      <c r="A36" s="22"/>
      <c r="B36" s="35"/>
      <c r="C36" s="1180" t="s">
        <v>553</v>
      </c>
      <c r="D36" s="1181"/>
      <c r="E36" s="1182"/>
      <c r="F36" s="36">
        <v>0.34</v>
      </c>
      <c r="G36" s="37">
        <v>0.11</v>
      </c>
      <c r="H36" s="37">
        <v>0.85</v>
      </c>
      <c r="I36" s="37">
        <v>1.1599999999999999</v>
      </c>
      <c r="J36" s="38">
        <v>1.18</v>
      </c>
      <c r="K36" s="22"/>
      <c r="L36" s="22"/>
      <c r="M36" s="22"/>
      <c r="N36" s="22"/>
      <c r="O36" s="22"/>
      <c r="P36" s="22"/>
    </row>
    <row r="37" spans="1:16" ht="39" customHeight="1">
      <c r="A37" s="22"/>
      <c r="B37" s="35"/>
      <c r="C37" s="1180" t="s">
        <v>554</v>
      </c>
      <c r="D37" s="1181"/>
      <c r="E37" s="1182"/>
      <c r="F37" s="36">
        <v>0.22</v>
      </c>
      <c r="G37" s="37">
        <v>0.51</v>
      </c>
      <c r="H37" s="37">
        <v>0.59</v>
      </c>
      <c r="I37" s="37">
        <v>0.45</v>
      </c>
      <c r="J37" s="38">
        <v>0.32</v>
      </c>
      <c r="K37" s="22"/>
      <c r="L37" s="22"/>
      <c r="M37" s="22"/>
      <c r="N37" s="22"/>
      <c r="O37" s="22"/>
      <c r="P37" s="22"/>
    </row>
    <row r="38" spans="1:16" ht="39" customHeight="1">
      <c r="A38" s="22"/>
      <c r="B38" s="35"/>
      <c r="C38" s="1180" t="s">
        <v>555</v>
      </c>
      <c r="D38" s="1181"/>
      <c r="E38" s="1182"/>
      <c r="F38" s="36">
        <v>0.09</v>
      </c>
      <c r="G38" s="37">
        <v>0.63</v>
      </c>
      <c r="H38" s="37">
        <v>0.76</v>
      </c>
      <c r="I38" s="37">
        <v>0.94</v>
      </c>
      <c r="J38" s="38">
        <v>0.24</v>
      </c>
      <c r="K38" s="22"/>
      <c r="L38" s="22"/>
      <c r="M38" s="22"/>
      <c r="N38" s="22"/>
      <c r="O38" s="22"/>
      <c r="P38" s="22"/>
    </row>
    <row r="39" spans="1:16" ht="39" customHeight="1">
      <c r="A39" s="22"/>
      <c r="B39" s="35"/>
      <c r="C39" s="1180" t="s">
        <v>556</v>
      </c>
      <c r="D39" s="1181"/>
      <c r="E39" s="1182"/>
      <c r="F39" s="36">
        <v>0.04</v>
      </c>
      <c r="G39" s="37">
        <v>0.03</v>
      </c>
      <c r="H39" s="37">
        <v>0.04</v>
      </c>
      <c r="I39" s="37">
        <v>0.02</v>
      </c>
      <c r="J39" s="38">
        <v>0.02</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557</v>
      </c>
      <c r="D42" s="1181"/>
      <c r="E42" s="1182"/>
      <c r="F42" s="36" t="s">
        <v>498</v>
      </c>
      <c r="G42" s="37" t="s">
        <v>498</v>
      </c>
      <c r="H42" s="37" t="s">
        <v>498</v>
      </c>
      <c r="I42" s="37" t="s">
        <v>498</v>
      </c>
      <c r="J42" s="38" t="s">
        <v>498</v>
      </c>
      <c r="K42" s="22"/>
      <c r="L42" s="22"/>
      <c r="M42" s="22"/>
      <c r="N42" s="22"/>
      <c r="O42" s="22"/>
      <c r="P42" s="22"/>
    </row>
    <row r="43" spans="1:16" ht="39" customHeight="1" thickBot="1">
      <c r="A43" s="22"/>
      <c r="B43" s="40"/>
      <c r="C43" s="1183" t="s">
        <v>558</v>
      </c>
      <c r="D43" s="1184"/>
      <c r="E43" s="1185"/>
      <c r="F43" s="41" t="s">
        <v>498</v>
      </c>
      <c r="G43" s="42" t="s">
        <v>498</v>
      </c>
      <c r="H43" s="42" t="s">
        <v>498</v>
      </c>
      <c r="I43" s="42" t="s">
        <v>498</v>
      </c>
      <c r="J43" s="43" t="s">
        <v>498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UIGneEr8z6MT1/2QDItAHiNJnkmWxqFhOUHvOIy8UG6lKBakI2UbnPMY5AWr88rNc2VmJCgmJUEx/d038NhHg==" saltValue="Zm9CL8LCh6l1ajHCKW7m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11</v>
      </c>
      <c r="C45" s="1197"/>
      <c r="D45" s="58"/>
      <c r="E45" s="1202" t="s">
        <v>12</v>
      </c>
      <c r="F45" s="1202"/>
      <c r="G45" s="1202"/>
      <c r="H45" s="1202"/>
      <c r="I45" s="1202"/>
      <c r="J45" s="1203"/>
      <c r="K45" s="59">
        <v>152</v>
      </c>
      <c r="L45" s="60">
        <v>164</v>
      </c>
      <c r="M45" s="60">
        <v>169</v>
      </c>
      <c r="N45" s="60">
        <v>196</v>
      </c>
      <c r="O45" s="61">
        <v>176</v>
      </c>
      <c r="P45" s="48"/>
      <c r="Q45" s="48"/>
      <c r="R45" s="48"/>
      <c r="S45" s="48"/>
      <c r="T45" s="48"/>
      <c r="U45" s="48"/>
    </row>
    <row r="46" spans="1:21" ht="30.75" customHeight="1">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c r="A47" s="48"/>
      <c r="B47" s="1198"/>
      <c r="C47" s="1199"/>
      <c r="D47" s="62"/>
      <c r="E47" s="1190" t="s">
        <v>14</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c r="A48" s="48"/>
      <c r="B48" s="1198"/>
      <c r="C48" s="1199"/>
      <c r="D48" s="62"/>
      <c r="E48" s="1190" t="s">
        <v>15</v>
      </c>
      <c r="F48" s="1190"/>
      <c r="G48" s="1190"/>
      <c r="H48" s="1190"/>
      <c r="I48" s="1190"/>
      <c r="J48" s="1191"/>
      <c r="K48" s="63">
        <v>130</v>
      </c>
      <c r="L48" s="64">
        <v>131</v>
      </c>
      <c r="M48" s="64">
        <v>129</v>
      </c>
      <c r="N48" s="64">
        <v>123</v>
      </c>
      <c r="O48" s="65">
        <v>108</v>
      </c>
      <c r="P48" s="48"/>
      <c r="Q48" s="48"/>
      <c r="R48" s="48"/>
      <c r="S48" s="48"/>
      <c r="T48" s="48"/>
      <c r="U48" s="48"/>
    </row>
    <row r="49" spans="1:21" ht="30.75" customHeight="1">
      <c r="A49" s="48"/>
      <c r="B49" s="1198"/>
      <c r="C49" s="1199"/>
      <c r="D49" s="62"/>
      <c r="E49" s="1190" t="s">
        <v>16</v>
      </c>
      <c r="F49" s="1190"/>
      <c r="G49" s="1190"/>
      <c r="H49" s="1190"/>
      <c r="I49" s="1190"/>
      <c r="J49" s="1191"/>
      <c r="K49" s="63" t="s">
        <v>498</v>
      </c>
      <c r="L49" s="64">
        <v>0</v>
      </c>
      <c r="M49" s="64">
        <v>1</v>
      </c>
      <c r="N49" s="64">
        <v>3</v>
      </c>
      <c r="O49" s="65">
        <v>4</v>
      </c>
      <c r="P49" s="48"/>
      <c r="Q49" s="48"/>
      <c r="R49" s="48"/>
      <c r="S49" s="48"/>
      <c r="T49" s="48"/>
      <c r="U49" s="48"/>
    </row>
    <row r="50" spans="1:21" ht="30.75" customHeight="1">
      <c r="A50" s="48"/>
      <c r="B50" s="1198"/>
      <c r="C50" s="1199"/>
      <c r="D50" s="62"/>
      <c r="E50" s="1190" t="s">
        <v>17</v>
      </c>
      <c r="F50" s="1190"/>
      <c r="G50" s="1190"/>
      <c r="H50" s="1190"/>
      <c r="I50" s="1190"/>
      <c r="J50" s="1191"/>
      <c r="K50" s="63">
        <v>44</v>
      </c>
      <c r="L50" s="64">
        <v>44</v>
      </c>
      <c r="M50" s="64">
        <v>44</v>
      </c>
      <c r="N50" s="64">
        <v>44</v>
      </c>
      <c r="O50" s="65">
        <v>44</v>
      </c>
      <c r="P50" s="48"/>
      <c r="Q50" s="48"/>
      <c r="R50" s="48"/>
      <c r="S50" s="48"/>
      <c r="T50" s="48"/>
      <c r="U50" s="48"/>
    </row>
    <row r="51" spans="1:21" ht="30.75" customHeight="1">
      <c r="A51" s="48"/>
      <c r="B51" s="1200"/>
      <c r="C51" s="1201"/>
      <c r="D51" s="66"/>
      <c r="E51" s="1190" t="s">
        <v>18</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c r="A52" s="48"/>
      <c r="B52" s="1188" t="s">
        <v>19</v>
      </c>
      <c r="C52" s="1189"/>
      <c r="D52" s="66"/>
      <c r="E52" s="1190" t="s">
        <v>20</v>
      </c>
      <c r="F52" s="1190"/>
      <c r="G52" s="1190"/>
      <c r="H52" s="1190"/>
      <c r="I52" s="1190"/>
      <c r="J52" s="1191"/>
      <c r="K52" s="63">
        <v>213</v>
      </c>
      <c r="L52" s="64">
        <v>215</v>
      </c>
      <c r="M52" s="64">
        <v>217</v>
      </c>
      <c r="N52" s="64">
        <v>220</v>
      </c>
      <c r="O52" s="65">
        <v>200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113</v>
      </c>
      <c r="L53" s="69">
        <v>124</v>
      </c>
      <c r="M53" s="69">
        <v>126</v>
      </c>
      <c r="N53" s="69">
        <v>146</v>
      </c>
      <c r="O53" s="70">
        <v>132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UcfUUUl4UVoM6GAwlQP5XrtRM5sFHl36e35oVrWUgMjahQNVOe20qKdeIhuewqcCbXqfHu+O3hkmmZJLpq8SA==" saltValue="8yrOBg6Krg5BUctAV/Oe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K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16" t="s">
        <v>24</v>
      </c>
      <c r="C41" s="1217"/>
      <c r="D41" s="81"/>
      <c r="E41" s="1218" t="s">
        <v>25</v>
      </c>
      <c r="F41" s="1218"/>
      <c r="G41" s="1218"/>
      <c r="H41" s="1219"/>
      <c r="I41" s="82">
        <v>1734</v>
      </c>
      <c r="J41" s="83">
        <v>1899</v>
      </c>
      <c r="K41" s="83">
        <v>2067</v>
      </c>
      <c r="L41" s="83">
        <v>2026</v>
      </c>
      <c r="M41" s="84">
        <v>2072</v>
      </c>
    </row>
    <row r="42" spans="2:13" ht="27.75" customHeight="1">
      <c r="B42" s="1206"/>
      <c r="C42" s="1207"/>
      <c r="D42" s="85"/>
      <c r="E42" s="1210" t="s">
        <v>26</v>
      </c>
      <c r="F42" s="1210"/>
      <c r="G42" s="1210"/>
      <c r="H42" s="1211"/>
      <c r="I42" s="86">
        <v>219</v>
      </c>
      <c r="J42" s="87">
        <v>175</v>
      </c>
      <c r="K42" s="87">
        <v>131</v>
      </c>
      <c r="L42" s="87">
        <v>87</v>
      </c>
      <c r="M42" s="88">
        <v>44</v>
      </c>
    </row>
    <row r="43" spans="2:13" ht="27.75" customHeight="1">
      <c r="B43" s="1206"/>
      <c r="C43" s="1207"/>
      <c r="D43" s="85"/>
      <c r="E43" s="1210" t="s">
        <v>27</v>
      </c>
      <c r="F43" s="1210"/>
      <c r="G43" s="1210"/>
      <c r="H43" s="1211"/>
      <c r="I43" s="86">
        <v>1620</v>
      </c>
      <c r="J43" s="87">
        <v>1546</v>
      </c>
      <c r="K43" s="87">
        <v>1471</v>
      </c>
      <c r="L43" s="87">
        <v>1355</v>
      </c>
      <c r="M43" s="88">
        <v>1232</v>
      </c>
    </row>
    <row r="44" spans="2:13" ht="27.75" customHeight="1">
      <c r="B44" s="1206"/>
      <c r="C44" s="1207"/>
      <c r="D44" s="85"/>
      <c r="E44" s="1210" t="s">
        <v>28</v>
      </c>
      <c r="F44" s="1210"/>
      <c r="G44" s="1210"/>
      <c r="H44" s="1211"/>
      <c r="I44" s="86">
        <v>7</v>
      </c>
      <c r="J44" s="87">
        <v>21</v>
      </c>
      <c r="K44" s="87">
        <v>22</v>
      </c>
      <c r="L44" s="87">
        <v>32</v>
      </c>
      <c r="M44" s="88">
        <v>82</v>
      </c>
    </row>
    <row r="45" spans="2:13" ht="27.75" customHeight="1">
      <c r="B45" s="1206"/>
      <c r="C45" s="1207"/>
      <c r="D45" s="85"/>
      <c r="E45" s="1210" t="s">
        <v>29</v>
      </c>
      <c r="F45" s="1210"/>
      <c r="G45" s="1210"/>
      <c r="H45" s="1211"/>
      <c r="I45" s="86">
        <v>559</v>
      </c>
      <c r="J45" s="87">
        <v>575</v>
      </c>
      <c r="K45" s="87">
        <v>503</v>
      </c>
      <c r="L45" s="87">
        <v>523</v>
      </c>
      <c r="M45" s="88">
        <v>488</v>
      </c>
    </row>
    <row r="46" spans="2:13" ht="27.75" customHeight="1">
      <c r="B46" s="1206"/>
      <c r="C46" s="1207"/>
      <c r="D46" s="89"/>
      <c r="E46" s="1210" t="s">
        <v>30</v>
      </c>
      <c r="F46" s="1210"/>
      <c r="G46" s="1210"/>
      <c r="H46" s="1211"/>
      <c r="I46" s="86">
        <v>21</v>
      </c>
      <c r="J46" s="87">
        <v>68</v>
      </c>
      <c r="K46" s="87">
        <v>79</v>
      </c>
      <c r="L46" s="87">
        <v>77</v>
      </c>
      <c r="M46" s="88">
        <v>65</v>
      </c>
    </row>
    <row r="47" spans="2:13" ht="27.75" customHeight="1">
      <c r="B47" s="1206"/>
      <c r="C47" s="1207"/>
      <c r="D47" s="90"/>
      <c r="E47" s="1220" t="s">
        <v>31</v>
      </c>
      <c r="F47" s="1221"/>
      <c r="G47" s="1221"/>
      <c r="H47" s="1222"/>
      <c r="I47" s="86" t="s">
        <v>498</v>
      </c>
      <c r="J47" s="87" t="s">
        <v>498</v>
      </c>
      <c r="K47" s="87" t="s">
        <v>498</v>
      </c>
      <c r="L47" s="87" t="s">
        <v>498</v>
      </c>
      <c r="M47" s="88" t="s">
        <v>498</v>
      </c>
    </row>
    <row r="48" spans="2:13" ht="27.75" customHeight="1">
      <c r="B48" s="1206"/>
      <c r="C48" s="1207"/>
      <c r="D48" s="85"/>
      <c r="E48" s="1210" t="s">
        <v>32</v>
      </c>
      <c r="F48" s="1210"/>
      <c r="G48" s="1210"/>
      <c r="H48" s="1211"/>
      <c r="I48" s="86" t="s">
        <v>498</v>
      </c>
      <c r="J48" s="87" t="s">
        <v>498</v>
      </c>
      <c r="K48" s="87" t="s">
        <v>498</v>
      </c>
      <c r="L48" s="87" t="s">
        <v>498</v>
      </c>
      <c r="M48" s="88" t="s">
        <v>498</v>
      </c>
    </row>
    <row r="49" spans="2:13" ht="27.75" customHeight="1">
      <c r="B49" s="1208"/>
      <c r="C49" s="1209"/>
      <c r="D49" s="85"/>
      <c r="E49" s="1210" t="s">
        <v>33</v>
      </c>
      <c r="F49" s="1210"/>
      <c r="G49" s="1210"/>
      <c r="H49" s="1211"/>
      <c r="I49" s="86" t="s">
        <v>498</v>
      </c>
      <c r="J49" s="87" t="s">
        <v>498</v>
      </c>
      <c r="K49" s="87" t="s">
        <v>498</v>
      </c>
      <c r="L49" s="87" t="s">
        <v>498</v>
      </c>
      <c r="M49" s="88" t="s">
        <v>498</v>
      </c>
    </row>
    <row r="50" spans="2:13" ht="27.75" customHeight="1">
      <c r="B50" s="1204" t="s">
        <v>34</v>
      </c>
      <c r="C50" s="1205"/>
      <c r="D50" s="91"/>
      <c r="E50" s="1210" t="s">
        <v>35</v>
      </c>
      <c r="F50" s="1210"/>
      <c r="G50" s="1210"/>
      <c r="H50" s="1211"/>
      <c r="I50" s="86">
        <v>1480</v>
      </c>
      <c r="J50" s="87">
        <v>1143</v>
      </c>
      <c r="K50" s="87">
        <v>1216</v>
      </c>
      <c r="L50" s="87">
        <v>1199</v>
      </c>
      <c r="M50" s="88">
        <v>1323</v>
      </c>
    </row>
    <row r="51" spans="2:13" ht="27.75" customHeight="1">
      <c r="B51" s="1206"/>
      <c r="C51" s="1207"/>
      <c r="D51" s="85"/>
      <c r="E51" s="1210" t="s">
        <v>36</v>
      </c>
      <c r="F51" s="1210"/>
      <c r="G51" s="1210"/>
      <c r="H51" s="1211"/>
      <c r="I51" s="86" t="s">
        <v>498</v>
      </c>
      <c r="J51" s="87" t="s">
        <v>498</v>
      </c>
      <c r="K51" s="87" t="s">
        <v>498</v>
      </c>
      <c r="L51" s="87" t="s">
        <v>498</v>
      </c>
      <c r="M51" s="88" t="s">
        <v>498</v>
      </c>
    </row>
    <row r="52" spans="2:13" ht="27.75" customHeight="1">
      <c r="B52" s="1208"/>
      <c r="C52" s="1209"/>
      <c r="D52" s="85"/>
      <c r="E52" s="1210" t="s">
        <v>37</v>
      </c>
      <c r="F52" s="1210"/>
      <c r="G52" s="1210"/>
      <c r="H52" s="1211"/>
      <c r="I52" s="86">
        <v>2397</v>
      </c>
      <c r="J52" s="87">
        <v>2333</v>
      </c>
      <c r="K52" s="87">
        <v>2396</v>
      </c>
      <c r="L52" s="87">
        <v>2297</v>
      </c>
      <c r="M52" s="88">
        <v>2250</v>
      </c>
    </row>
    <row r="53" spans="2:13" ht="27.75" customHeight="1" thickBot="1">
      <c r="B53" s="1212" t="s">
        <v>38</v>
      </c>
      <c r="C53" s="1213"/>
      <c r="D53" s="92"/>
      <c r="E53" s="1214" t="s">
        <v>39</v>
      </c>
      <c r="F53" s="1214"/>
      <c r="G53" s="1214"/>
      <c r="H53" s="1215"/>
      <c r="I53" s="93">
        <v>281</v>
      </c>
      <c r="J53" s="94">
        <v>808</v>
      </c>
      <c r="K53" s="94">
        <v>661</v>
      </c>
      <c r="L53" s="94">
        <v>604</v>
      </c>
      <c r="M53" s="95">
        <v>410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HGU56YvzQ4T1v8X4yUa2E+8cFbZhAm/CqEUnOz680m6+TxOIrENJjcZIOZl4RncSxpbPPLxYlqTiO3oeqzOFQ==" saltValue="2mN80xUDqxLX7c1TFXFU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52" zoomScale="70" zoomScaleNormal="70" zoomScaleSheetLayoutView="100" workbookViewId="0">
      <selection activeCell="C63" sqref="C63:E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31" t="s">
        <v>42</v>
      </c>
      <c r="D55" s="1231"/>
      <c r="E55" s="1232"/>
      <c r="F55" s="107">
        <v>520</v>
      </c>
      <c r="G55" s="107">
        <v>499</v>
      </c>
      <c r="H55" s="108">
        <v>554</v>
      </c>
    </row>
    <row r="56" spans="2:8" ht="52.5" customHeight="1">
      <c r="B56" s="109"/>
      <c r="C56" s="1233" t="s">
        <v>43</v>
      </c>
      <c r="D56" s="1233"/>
      <c r="E56" s="1234"/>
      <c r="F56" s="110">
        <v>73</v>
      </c>
      <c r="G56" s="110">
        <v>74</v>
      </c>
      <c r="H56" s="111">
        <v>75</v>
      </c>
    </row>
    <row r="57" spans="2:8" ht="53.25" customHeight="1">
      <c r="B57" s="109"/>
      <c r="C57" s="1235" t="s">
        <v>44</v>
      </c>
      <c r="D57" s="1235"/>
      <c r="E57" s="1236"/>
      <c r="F57" s="112">
        <v>613</v>
      </c>
      <c r="G57" s="112">
        <v>598</v>
      </c>
      <c r="H57" s="113">
        <v>638</v>
      </c>
    </row>
    <row r="58" spans="2:8" ht="45.75" customHeight="1">
      <c r="B58" s="114"/>
      <c r="C58" s="1223" t="s">
        <v>571</v>
      </c>
      <c r="D58" s="1224"/>
      <c r="E58" s="1225"/>
      <c r="F58" s="115">
        <v>355</v>
      </c>
      <c r="G58" s="115">
        <v>356</v>
      </c>
      <c r="H58" s="116">
        <v>406</v>
      </c>
    </row>
    <row r="59" spans="2:8" ht="45.75" customHeight="1">
      <c r="B59" s="114"/>
      <c r="C59" s="1223" t="s">
        <v>572</v>
      </c>
      <c r="D59" s="1224"/>
      <c r="E59" s="1225"/>
      <c r="F59" s="115">
        <v>47</v>
      </c>
      <c r="G59" s="115">
        <v>48</v>
      </c>
      <c r="H59" s="116">
        <v>49</v>
      </c>
    </row>
    <row r="60" spans="2:8" ht="45.75" customHeight="1">
      <c r="B60" s="114"/>
      <c r="C60" s="1223" t="s">
        <v>573</v>
      </c>
      <c r="D60" s="1224"/>
      <c r="E60" s="1225"/>
      <c r="F60" s="115">
        <v>13</v>
      </c>
      <c r="G60" s="115">
        <v>25</v>
      </c>
      <c r="H60" s="116">
        <v>41</v>
      </c>
    </row>
    <row r="61" spans="2:8" ht="45.75" customHeight="1">
      <c r="B61" s="114"/>
      <c r="C61" s="1223" t="s">
        <v>574</v>
      </c>
      <c r="D61" s="1224"/>
      <c r="E61" s="1225"/>
      <c r="F61" s="115">
        <v>35</v>
      </c>
      <c r="G61" s="115">
        <v>35</v>
      </c>
      <c r="H61" s="116">
        <v>35</v>
      </c>
    </row>
    <row r="62" spans="2:8" ht="45.75" customHeight="1" thickBot="1">
      <c r="B62" s="117"/>
      <c r="C62" s="1226" t="s">
        <v>575</v>
      </c>
      <c r="D62" s="1227"/>
      <c r="E62" s="1228"/>
      <c r="F62" s="118">
        <v>67</v>
      </c>
      <c r="G62" s="118">
        <v>47</v>
      </c>
      <c r="H62" s="119">
        <v>27</v>
      </c>
    </row>
    <row r="63" spans="2:8" ht="52.5" customHeight="1" thickBot="1">
      <c r="B63" s="120"/>
      <c r="C63" s="1229" t="s">
        <v>45</v>
      </c>
      <c r="D63" s="1229"/>
      <c r="E63" s="1230"/>
      <c r="F63" s="121">
        <v>1206</v>
      </c>
      <c r="G63" s="121">
        <v>1171</v>
      </c>
      <c r="H63" s="122">
        <v>1267</v>
      </c>
    </row>
    <row r="64" spans="2:8" ht="15" customHeight="1"/>
    <row r="65" ht="0" hidden="1" customHeight="1"/>
    <row r="66" ht="0" hidden="1" customHeight="1"/>
  </sheetData>
  <sheetProtection algorithmName="SHA-512" hashValue="LvB+5maIJbsTsLQZIPHdWTnPaSROEpPctes4d+78jnR1dDS8uLsiMJD8pbM18VDHfo3anWqMJrGlHkwUmIJoaQ==" saltValue="AewhEcP/MoH2SbW9Zy8n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v>212524</v>
      </c>
      <c r="E3" s="141"/>
      <c r="F3" s="142">
        <v>316331</v>
      </c>
      <c r="G3" s="143"/>
      <c r="H3" s="144"/>
    </row>
    <row r="4" spans="1:8">
      <c r="A4" s="145"/>
      <c r="B4" s="146"/>
      <c r="C4" s="147"/>
      <c r="D4" s="148">
        <v>67818</v>
      </c>
      <c r="E4" s="149"/>
      <c r="F4" s="150">
        <v>106387</v>
      </c>
      <c r="G4" s="151"/>
      <c r="H4" s="152"/>
    </row>
    <row r="5" spans="1:8">
      <c r="A5" s="133" t="s">
        <v>533</v>
      </c>
      <c r="B5" s="138"/>
      <c r="C5" s="139"/>
      <c r="D5" s="140">
        <v>259283</v>
      </c>
      <c r="E5" s="141"/>
      <c r="F5" s="142">
        <v>333013</v>
      </c>
      <c r="G5" s="143"/>
      <c r="H5" s="144"/>
    </row>
    <row r="6" spans="1:8">
      <c r="A6" s="145"/>
      <c r="B6" s="146"/>
      <c r="C6" s="147"/>
      <c r="D6" s="148">
        <v>137792</v>
      </c>
      <c r="E6" s="149"/>
      <c r="F6" s="150">
        <v>126732</v>
      </c>
      <c r="G6" s="151"/>
      <c r="H6" s="152"/>
    </row>
    <row r="7" spans="1:8">
      <c r="A7" s="133" t="s">
        <v>534</v>
      </c>
      <c r="B7" s="138"/>
      <c r="C7" s="139"/>
      <c r="D7" s="140">
        <v>151385</v>
      </c>
      <c r="E7" s="141"/>
      <c r="F7" s="142">
        <v>280458</v>
      </c>
      <c r="G7" s="143"/>
      <c r="H7" s="144"/>
    </row>
    <row r="8" spans="1:8">
      <c r="A8" s="145"/>
      <c r="B8" s="146"/>
      <c r="C8" s="147"/>
      <c r="D8" s="148">
        <v>119024</v>
      </c>
      <c r="E8" s="149"/>
      <c r="F8" s="150">
        <v>127286</v>
      </c>
      <c r="G8" s="151"/>
      <c r="H8" s="152"/>
    </row>
    <row r="9" spans="1:8">
      <c r="A9" s="133" t="s">
        <v>535</v>
      </c>
      <c r="B9" s="138"/>
      <c r="C9" s="139"/>
      <c r="D9" s="140">
        <v>218224</v>
      </c>
      <c r="E9" s="141"/>
      <c r="F9" s="142">
        <v>291945</v>
      </c>
      <c r="G9" s="143"/>
      <c r="H9" s="144"/>
    </row>
    <row r="10" spans="1:8">
      <c r="A10" s="145"/>
      <c r="B10" s="146"/>
      <c r="C10" s="147"/>
      <c r="D10" s="148">
        <v>57022</v>
      </c>
      <c r="E10" s="149"/>
      <c r="F10" s="150">
        <v>127651</v>
      </c>
      <c r="G10" s="151"/>
      <c r="H10" s="152"/>
    </row>
    <row r="11" spans="1:8">
      <c r="A11" s="133" t="s">
        <v>536</v>
      </c>
      <c r="B11" s="138"/>
      <c r="C11" s="139"/>
      <c r="D11" s="140">
        <v>168738</v>
      </c>
      <c r="E11" s="141"/>
      <c r="F11" s="142">
        <v>291173</v>
      </c>
      <c r="G11" s="143"/>
      <c r="H11" s="144"/>
    </row>
    <row r="12" spans="1:8">
      <c r="A12" s="145"/>
      <c r="B12" s="146"/>
      <c r="C12" s="153"/>
      <c r="D12" s="148">
        <v>76144</v>
      </c>
      <c r="E12" s="149"/>
      <c r="F12" s="150">
        <v>119071</v>
      </c>
      <c r="G12" s="151"/>
      <c r="H12" s="152"/>
    </row>
    <row r="13" spans="1:8">
      <c r="A13" s="133"/>
      <c r="B13" s="138"/>
      <c r="C13" s="154"/>
      <c r="D13" s="155">
        <v>202031</v>
      </c>
      <c r="E13" s="156"/>
      <c r="F13" s="157">
        <v>302584</v>
      </c>
      <c r="G13" s="158"/>
      <c r="H13" s="144"/>
    </row>
    <row r="14" spans="1:8">
      <c r="A14" s="145"/>
      <c r="B14" s="146"/>
      <c r="C14" s="147"/>
      <c r="D14" s="148">
        <v>91560</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12.28</v>
      </c>
      <c r="C19" s="159">
        <f>ROUND(VALUE(SUBSTITUTE(実質収支比率等に係る経年分析!G$48,"▲","-")),2)</f>
        <v>15.15</v>
      </c>
      <c r="D19" s="159">
        <f>ROUND(VALUE(SUBSTITUTE(実質収支比率等に係る経年分析!H$48,"▲","-")),2)</f>
        <v>16.5</v>
      </c>
      <c r="E19" s="159">
        <f>ROUND(VALUE(SUBSTITUTE(実質収支比率等に係る経年分析!I$48,"▲","-")),2)</f>
        <v>10.51</v>
      </c>
      <c r="F19" s="159">
        <f>ROUND(VALUE(SUBSTITUTE(実質収支比率等に係る経年分析!J$48,"▲","-")),2)</f>
        <v>11.78</v>
      </c>
    </row>
    <row r="20" spans="1:11">
      <c r="A20" s="159" t="s">
        <v>49</v>
      </c>
      <c r="B20" s="159">
        <f>ROUND(VALUE(SUBSTITUTE(実質収支比率等に係る経年分析!F$47,"▲","-")),2)</f>
        <v>39.83</v>
      </c>
      <c r="C20" s="159">
        <f>ROUND(VALUE(SUBSTITUTE(実質収支比率等に係る経年分析!G$47,"▲","-")),2)</f>
        <v>29.63</v>
      </c>
      <c r="D20" s="159">
        <f>ROUND(VALUE(SUBSTITUTE(実質収支比率等に係る経年分析!H$47,"▲","-")),2)</f>
        <v>28.63</v>
      </c>
      <c r="E20" s="159">
        <f>ROUND(VALUE(SUBSTITUTE(実質収支比率等に係る経年分析!I$47,"▲","-")),2)</f>
        <v>27.84</v>
      </c>
      <c r="F20" s="159">
        <f>ROUND(VALUE(SUBSTITUTE(実質収支比率等に係る経年分析!J$47,"▲","-")),2)</f>
        <v>32.22</v>
      </c>
    </row>
    <row r="21" spans="1:11">
      <c r="A21" s="159" t="s">
        <v>50</v>
      </c>
      <c r="B21" s="159">
        <f>IF(ISNUMBER(VALUE(SUBSTITUTE(実質収支比率等に係る経年分析!F$49,"▲","-"))),ROUND(VALUE(SUBSTITUTE(実質収支比率等に係る経年分析!F$49,"▲","-")),2),NA())</f>
        <v>-10.81</v>
      </c>
      <c r="C21" s="159">
        <f>IF(ISNUMBER(VALUE(SUBSTITUTE(実質収支比率等に係る経年分析!G$49,"▲","-"))),ROUND(VALUE(SUBSTITUTE(実質収支比率等に係る経年分析!G$49,"▲","-")),2),NA())</f>
        <v>-14.96</v>
      </c>
      <c r="D21" s="159">
        <f>IF(ISNUMBER(VALUE(SUBSTITUTE(実質収支比率等に係る経年分析!H$49,"▲","-"))),ROUND(VALUE(SUBSTITUTE(実質収支比率等に係る経年分析!H$49,"▲","-")),2),NA())</f>
        <v>-7.32</v>
      </c>
      <c r="E21" s="159">
        <f>IF(ISNUMBER(VALUE(SUBSTITUTE(実質収支比率等に係る経年分析!I$49,"▲","-"))),ROUND(VALUE(SUBSTITUTE(実質収支比率等に係る経年分析!I$49,"▲","-")),2),NA())</f>
        <v>-15.81</v>
      </c>
      <c r="F21" s="159">
        <f>IF(ISNUMBER(VALUE(SUBSTITUTE(実質収支比率等に係る経年分析!J$49,"▲","-"))),ROUND(VALUE(SUBSTITUTE(実質収支比率等に係る経年分析!J$49,"▲","-")),2),NA())</f>
        <v>-1.48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c r="A33" s="160" t="str">
        <f>IF(連結実質赤字比率に係る赤字・黒字の構成分析!C$37="",NA(),連結実質赤字比率に係る赤字・黒字の構成分析!C$37)</f>
        <v>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c r="A34" s="160" t="str">
        <f>IF(連結実質赤字比率に係る赤字・黒字の構成分析!C$36="",NA(),連結実質赤字比率に係る赤字・黒字の構成分析!C$36)</f>
        <v>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1.18</v>
      </c>
    </row>
    <row r="35" spans="1:16">
      <c r="A35" s="160" t="str">
        <f>IF(連結実質赤字比率に係る赤字・黒字の構成分析!C$35="",NA(),連結実質赤字比率に係る赤字・黒字の構成分析!C$35)</f>
        <v>国民健康保険事業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2.5299999999999998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12.28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16.489999999999998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11.77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213</v>
      </c>
      <c r="E42" s="161"/>
      <c r="F42" s="161"/>
      <c r="G42" s="161">
        <f>'実質公債費比率（分子）の構造'!L$52</f>
        <v>215</v>
      </c>
      <c r="H42" s="161"/>
      <c r="I42" s="161"/>
      <c r="J42" s="161">
        <f>'実質公債費比率（分子）の構造'!M$52</f>
        <v>217</v>
      </c>
      <c r="K42" s="161"/>
      <c r="L42" s="161"/>
      <c r="M42" s="161">
        <f>'実質公債費比率（分子）の構造'!N$52</f>
        <v>220</v>
      </c>
      <c r="N42" s="161"/>
      <c r="O42" s="161"/>
      <c r="P42" s="161">
        <f>'実質公債費比率（分子）の構造'!O$52</f>
        <v>200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44</v>
      </c>
      <c r="C44" s="161"/>
      <c r="D44" s="161"/>
      <c r="E44" s="161">
        <f>'実質公債費比率（分子）の構造'!L$50</f>
        <v>44</v>
      </c>
      <c r="F44" s="161"/>
      <c r="G44" s="161"/>
      <c r="H44" s="161">
        <f>'実質公債費比率（分子）の構造'!M$50</f>
        <v>44</v>
      </c>
      <c r="I44" s="161"/>
      <c r="J44" s="161"/>
      <c r="K44" s="161">
        <f>'実質公債費比率（分子）の構造'!N$50</f>
        <v>44</v>
      </c>
      <c r="L44" s="161"/>
      <c r="M44" s="161"/>
      <c r="N44" s="161">
        <f>'実質公債費比率（分子）の構造'!O$50</f>
        <v>44</v>
      </c>
      <c r="O44" s="161"/>
      <c r="P44" s="161"/>
    </row>
    <row r="45" spans="1:16">
      <c r="A45" s="161" t="s">
        <v>60</v>
      </c>
      <c r="B45" s="161" t="str">
        <f>'実質公債費比率（分子）の構造'!K$49</f>
        <v>-</v>
      </c>
      <c r="C45" s="161"/>
      <c r="D45" s="161"/>
      <c r="E45" s="161">
        <f>'実質公債費比率（分子）の構造'!L$49</f>
        <v>0</v>
      </c>
      <c r="F45" s="161"/>
      <c r="G45" s="161"/>
      <c r="H45" s="161">
        <f>'実質公債費比率（分子）の構造'!M$49</f>
        <v>1</v>
      </c>
      <c r="I45" s="161"/>
      <c r="J45" s="161"/>
      <c r="K45" s="161">
        <f>'実質公債費比率（分子）の構造'!N$49</f>
        <v>3</v>
      </c>
      <c r="L45" s="161"/>
      <c r="M45" s="161"/>
      <c r="N45" s="161">
        <f>'実質公債費比率（分子）の構造'!O$49</f>
        <v>4</v>
      </c>
      <c r="O45" s="161"/>
      <c r="P45" s="161"/>
    </row>
    <row r="46" spans="1:16">
      <c r="A46" s="161" t="s">
        <v>61</v>
      </c>
      <c r="B46" s="161">
        <f>'実質公債費比率（分子）の構造'!K$48</f>
        <v>130</v>
      </c>
      <c r="C46" s="161"/>
      <c r="D46" s="161"/>
      <c r="E46" s="161">
        <f>'実質公債費比率（分子）の構造'!L$48</f>
        <v>131</v>
      </c>
      <c r="F46" s="161"/>
      <c r="G46" s="161"/>
      <c r="H46" s="161">
        <f>'実質公債費比率（分子）の構造'!M$48</f>
        <v>129</v>
      </c>
      <c r="I46" s="161"/>
      <c r="J46" s="161"/>
      <c r="K46" s="161">
        <f>'実質公債費比率（分子）の構造'!N$48</f>
        <v>123</v>
      </c>
      <c r="L46" s="161"/>
      <c r="M46" s="161"/>
      <c r="N46" s="161">
        <f>'実質公債費比率（分子）の構造'!O$48</f>
        <v>108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152</v>
      </c>
      <c r="C49" s="161"/>
      <c r="D49" s="161"/>
      <c r="E49" s="161">
        <f>'実質公債費比率（分子）の構造'!L$45</f>
        <v>164</v>
      </c>
      <c r="F49" s="161"/>
      <c r="G49" s="161"/>
      <c r="H49" s="161">
        <f>'実質公債費比率（分子）の構造'!M$45</f>
        <v>169</v>
      </c>
      <c r="I49" s="161"/>
      <c r="J49" s="161"/>
      <c r="K49" s="161">
        <f>'実質公債費比率（分子）の構造'!N$45</f>
        <v>196</v>
      </c>
      <c r="L49" s="161"/>
      <c r="M49" s="161"/>
      <c r="N49" s="161">
        <f>'実質公債費比率（分子）の構造'!O$45</f>
        <v>176</v>
      </c>
      <c r="O49" s="161"/>
      <c r="P49" s="161"/>
    </row>
    <row r="50" spans="1:16">
      <c r="A50" s="161" t="s">
        <v>65</v>
      </c>
      <c r="B50" s="161" t="e">
        <f>NA()</f>
        <v>#N/A</v>
      </c>
      <c r="C50" s="161">
        <f>IF(ISNUMBER('実質公債費比率（分子）の構造'!K$53),'実質公債費比率（分子）の構造'!K$53,NA())</f>
        <v>113</v>
      </c>
      <c r="D50" s="161" t="e">
        <f>NA()</f>
        <v>#N/A</v>
      </c>
      <c r="E50" s="161" t="e">
        <f>NA()</f>
        <v>#N/A</v>
      </c>
      <c r="F50" s="161">
        <f>IF(ISNUMBER('実質公債費比率（分子）の構造'!L$53),'実質公債費比率（分子）の構造'!L$53,NA())</f>
        <v>124</v>
      </c>
      <c r="G50" s="161" t="e">
        <f>NA()</f>
        <v>#N/A</v>
      </c>
      <c r="H50" s="161" t="e">
        <f>NA()</f>
        <v>#N/A</v>
      </c>
      <c r="I50" s="161">
        <f>IF(ISNUMBER('実質公債費比率（分子）の構造'!M$53),'実質公債費比率（分子）の構造'!M$53,NA())</f>
        <v>126</v>
      </c>
      <c r="J50" s="161" t="e">
        <f>NA()</f>
        <v>#N/A</v>
      </c>
      <c r="K50" s="161" t="e">
        <f>NA()</f>
        <v>#N/A</v>
      </c>
      <c r="L50" s="161">
        <f>IF(ISNUMBER('実質公債費比率（分子）の構造'!N$53),'実質公債費比率（分子）の構造'!N$53,NA())</f>
        <v>146</v>
      </c>
      <c r="M50" s="161" t="e">
        <f>NA()</f>
        <v>#N/A</v>
      </c>
      <c r="N50" s="161" t="e">
        <f>NA()</f>
        <v>#N/A</v>
      </c>
      <c r="O50" s="161">
        <f>IF(ISNUMBER('実質公債費比率（分子）の構造'!O$53),'実質公債費比率（分子）の構造'!O$53,NA())</f>
        <v>132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2397</v>
      </c>
      <c r="E56" s="160"/>
      <c r="F56" s="160"/>
      <c r="G56" s="160">
        <f>'将来負担比率（分子）の構造'!J$52</f>
        <v>2333</v>
      </c>
      <c r="H56" s="160"/>
      <c r="I56" s="160"/>
      <c r="J56" s="160">
        <f>'将来負担比率（分子）の構造'!K$52</f>
        <v>2396</v>
      </c>
      <c r="K56" s="160"/>
      <c r="L56" s="160"/>
      <c r="M56" s="160">
        <f>'将来負担比率（分子）の構造'!L$52</f>
        <v>2297</v>
      </c>
      <c r="N56" s="160"/>
      <c r="O56" s="160"/>
      <c r="P56" s="160">
        <f>'将来負担比率（分子）の構造'!M$52</f>
        <v>2250</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1480</v>
      </c>
      <c r="E58" s="160"/>
      <c r="F58" s="160"/>
      <c r="G58" s="160">
        <f>'将来負担比率（分子）の構造'!J$50</f>
        <v>1143</v>
      </c>
      <c r="H58" s="160"/>
      <c r="I58" s="160"/>
      <c r="J58" s="160">
        <f>'将来負担比率（分子）の構造'!K$50</f>
        <v>1216</v>
      </c>
      <c r="K58" s="160"/>
      <c r="L58" s="160"/>
      <c r="M58" s="160">
        <f>'将来負担比率（分子）の構造'!L$50</f>
        <v>1199</v>
      </c>
      <c r="N58" s="160"/>
      <c r="O58" s="160"/>
      <c r="P58" s="160">
        <f>'将来負担比率（分子）の構造'!M$50</f>
        <v>1323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21</v>
      </c>
      <c r="C61" s="160"/>
      <c r="D61" s="160"/>
      <c r="E61" s="160">
        <f>'将来負担比率（分子）の構造'!J$46</f>
        <v>68</v>
      </c>
      <c r="F61" s="160"/>
      <c r="G61" s="160"/>
      <c r="H61" s="160">
        <f>'将来負担比率（分子）の構造'!K$46</f>
        <v>79</v>
      </c>
      <c r="I61" s="160"/>
      <c r="J61" s="160"/>
      <c r="K61" s="160">
        <f>'将来負担比率（分子）の構造'!L$46</f>
        <v>77</v>
      </c>
      <c r="L61" s="160"/>
      <c r="M61" s="160"/>
      <c r="N61" s="160">
        <f>'将来負担比率（分子）の構造'!M$46</f>
        <v>65</v>
      </c>
      <c r="O61" s="160"/>
      <c r="P61" s="160"/>
    </row>
    <row r="62" spans="1:16">
      <c r="A62" s="160" t="s">
        <v>29</v>
      </c>
      <c r="B62" s="160">
        <f>'将来負担比率（分子）の構造'!I$45</f>
        <v>559</v>
      </c>
      <c r="C62" s="160"/>
      <c r="D62" s="160"/>
      <c r="E62" s="160">
        <f>'将来負担比率（分子）の構造'!J$45</f>
        <v>575</v>
      </c>
      <c r="F62" s="160"/>
      <c r="G62" s="160"/>
      <c r="H62" s="160">
        <f>'将来負担比率（分子）の構造'!K$45</f>
        <v>503</v>
      </c>
      <c r="I62" s="160"/>
      <c r="J62" s="160"/>
      <c r="K62" s="160">
        <f>'将来負担比率（分子）の構造'!L$45</f>
        <v>523</v>
      </c>
      <c r="L62" s="160"/>
      <c r="M62" s="160"/>
      <c r="N62" s="160">
        <f>'将来負担比率（分子）の構造'!M$45</f>
        <v>488</v>
      </c>
      <c r="O62" s="160"/>
      <c r="P62" s="160"/>
    </row>
    <row r="63" spans="1:16">
      <c r="A63" s="160" t="s">
        <v>28</v>
      </c>
      <c r="B63" s="160">
        <f>'将来負担比率（分子）の構造'!I$44</f>
        <v>7</v>
      </c>
      <c r="C63" s="160"/>
      <c r="D63" s="160"/>
      <c r="E63" s="160">
        <f>'将来負担比率（分子）の構造'!J$44</f>
        <v>21</v>
      </c>
      <c r="F63" s="160"/>
      <c r="G63" s="160"/>
      <c r="H63" s="160">
        <f>'将来負担比率（分子）の構造'!K$44</f>
        <v>22</v>
      </c>
      <c r="I63" s="160"/>
      <c r="J63" s="160"/>
      <c r="K63" s="160">
        <f>'将来負担比率（分子）の構造'!L$44</f>
        <v>32</v>
      </c>
      <c r="L63" s="160"/>
      <c r="M63" s="160"/>
      <c r="N63" s="160">
        <f>'将来負担比率（分子）の構造'!M$44</f>
        <v>82</v>
      </c>
      <c r="O63" s="160"/>
      <c r="P63" s="160"/>
    </row>
    <row r="64" spans="1:16">
      <c r="A64" s="160" t="s">
        <v>27</v>
      </c>
      <c r="B64" s="160">
        <f>'将来負担比率（分子）の構造'!I$43</f>
        <v>1620</v>
      </c>
      <c r="C64" s="160"/>
      <c r="D64" s="160"/>
      <c r="E64" s="160">
        <f>'将来負担比率（分子）の構造'!J$43</f>
        <v>1546</v>
      </c>
      <c r="F64" s="160"/>
      <c r="G64" s="160"/>
      <c r="H64" s="160">
        <f>'将来負担比率（分子）の構造'!K$43</f>
        <v>1471</v>
      </c>
      <c r="I64" s="160"/>
      <c r="J64" s="160"/>
      <c r="K64" s="160">
        <f>'将来負担比率（分子）の構造'!L$43</f>
        <v>1355</v>
      </c>
      <c r="L64" s="160"/>
      <c r="M64" s="160"/>
      <c r="N64" s="160">
        <f>'将来負担比率（分子）の構造'!M$43</f>
        <v>1232</v>
      </c>
      <c r="O64" s="160"/>
      <c r="P64" s="160"/>
    </row>
    <row r="65" spans="1:16">
      <c r="A65" s="160" t="s">
        <v>26</v>
      </c>
      <c r="B65" s="160">
        <f>'将来負担比率（分子）の構造'!I$42</f>
        <v>219</v>
      </c>
      <c r="C65" s="160"/>
      <c r="D65" s="160"/>
      <c r="E65" s="160">
        <f>'将来負担比率（分子）の構造'!J$42</f>
        <v>175</v>
      </c>
      <c r="F65" s="160"/>
      <c r="G65" s="160"/>
      <c r="H65" s="160">
        <f>'将来負担比率（分子）の構造'!K$42</f>
        <v>131</v>
      </c>
      <c r="I65" s="160"/>
      <c r="J65" s="160"/>
      <c r="K65" s="160">
        <f>'将来負担比率（分子）の構造'!L$42</f>
        <v>87</v>
      </c>
      <c r="L65" s="160"/>
      <c r="M65" s="160"/>
      <c r="N65" s="160">
        <f>'将来負担比率（分子）の構造'!M$42</f>
        <v>44</v>
      </c>
      <c r="O65" s="160"/>
      <c r="P65" s="160"/>
    </row>
    <row r="66" spans="1:16">
      <c r="A66" s="160" t="s">
        <v>25</v>
      </c>
      <c r="B66" s="160">
        <f>'将来負担比率（分子）の構造'!I$41</f>
        <v>1734</v>
      </c>
      <c r="C66" s="160"/>
      <c r="D66" s="160"/>
      <c r="E66" s="160">
        <f>'将来負担比率（分子）の構造'!J$41</f>
        <v>1899</v>
      </c>
      <c r="F66" s="160"/>
      <c r="G66" s="160"/>
      <c r="H66" s="160">
        <f>'将来負担比率（分子）の構造'!K$41</f>
        <v>2067</v>
      </c>
      <c r="I66" s="160"/>
      <c r="J66" s="160"/>
      <c r="K66" s="160">
        <f>'将来負担比率（分子）の構造'!L$41</f>
        <v>2026</v>
      </c>
      <c r="L66" s="160"/>
      <c r="M66" s="160"/>
      <c r="N66" s="160">
        <f>'将来負担比率（分子）の構造'!M$41</f>
        <v>2072</v>
      </c>
      <c r="O66" s="160"/>
      <c r="P66" s="160"/>
    </row>
    <row r="67" spans="1:16">
      <c r="A67" s="160" t="s">
        <v>69</v>
      </c>
      <c r="B67" s="160" t="e">
        <f>NA()</f>
        <v>#N/A</v>
      </c>
      <c r="C67" s="160">
        <f>IF(ISNUMBER('将来負担比率（分子）の構造'!I$53), IF('将来負担比率（分子）の構造'!I$53 &lt; 0, 0, '将来負担比率（分子）の構造'!I$53), NA())</f>
        <v>281</v>
      </c>
      <c r="D67" s="160" t="e">
        <f>NA()</f>
        <v>#N/A</v>
      </c>
      <c r="E67" s="160" t="e">
        <f>NA()</f>
        <v>#N/A</v>
      </c>
      <c r="F67" s="160">
        <f>IF(ISNUMBER('将来負担比率（分子）の構造'!J$53), IF('将来負担比率（分子）の構造'!J$53 &lt; 0, 0, '将来負担比率（分子）の構造'!J$53), NA())</f>
        <v>808</v>
      </c>
      <c r="G67" s="160" t="e">
        <f>NA()</f>
        <v>#N/A</v>
      </c>
      <c r="H67" s="160" t="e">
        <f>NA()</f>
        <v>#N/A</v>
      </c>
      <c r="I67" s="160">
        <f>IF(ISNUMBER('将来負担比率（分子）の構造'!K$53), IF('将来負担比率（分子）の構造'!K$53 &lt; 0, 0, '将来負担比率（分子）の構造'!K$53), NA())</f>
        <v>661</v>
      </c>
      <c r="J67" s="160" t="e">
        <f>NA()</f>
        <v>#N/A</v>
      </c>
      <c r="K67" s="160" t="e">
        <f>NA()</f>
        <v>#N/A</v>
      </c>
      <c r="L67" s="160">
        <f>IF(ISNUMBER('将来負担比率（分子）の構造'!L$53), IF('将来負担比率（分子）の構造'!L$53 &lt; 0, 0, '将来負担比率（分子）の構造'!L$53), NA())</f>
        <v>604</v>
      </c>
      <c r="M67" s="160" t="e">
        <f>NA()</f>
        <v>#N/A</v>
      </c>
      <c r="N67" s="160" t="e">
        <f>NA()</f>
        <v>#N/A</v>
      </c>
      <c r="O67" s="160">
        <f>IF(ISNUMBER('将来負担比率（分子）の構造'!M$53), IF('将来負担比率（分子）の構造'!M$53 &lt; 0, 0, '将来負担比率（分子）の構造'!M$53), NA())</f>
        <v>410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520</v>
      </c>
      <c r="C72" s="164">
        <f>基金残高に係る経年分析!G55</f>
        <v>499</v>
      </c>
      <c r="D72" s="164">
        <f>基金残高に係る経年分析!H55</f>
        <v>554</v>
      </c>
    </row>
    <row r="73" spans="1:16">
      <c r="A73" s="163" t="s">
        <v>72</v>
      </c>
      <c r="B73" s="164">
        <f>基金残高に係る経年分析!F56</f>
        <v>73</v>
      </c>
      <c r="C73" s="164">
        <f>基金残高に係る経年分析!G56</f>
        <v>74</v>
      </c>
      <c r="D73" s="164">
        <f>基金残高に係る経年分析!H56</f>
        <v>75</v>
      </c>
    </row>
    <row r="74" spans="1:16">
      <c r="A74" s="163" t="s">
        <v>73</v>
      </c>
      <c r="B74" s="164">
        <f>基金残高に係る経年分析!F57</f>
        <v>613</v>
      </c>
      <c r="C74" s="164">
        <f>基金残高に係る経年分析!G57</f>
        <v>598</v>
      </c>
      <c r="D74" s="164">
        <f>基金残高に係る経年分析!H57</f>
        <v>638</v>
      </c>
    </row>
  </sheetData>
  <sheetProtection algorithmName="SHA-512" hashValue="SKsHBCcmUZbHpzsMoacTJl1YENctFQRQqaIxUlnu4H5zPWR5ZpG53JO25Dy/onUL/5Ofke2Q8ny/O3HpzZvbNA==" saltValue="8inUrTnf/7Hymfa5XNyu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388341</v>
      </c>
      <c r="S5" s="669"/>
      <c r="T5" s="669"/>
      <c r="U5" s="669"/>
      <c r="V5" s="669"/>
      <c r="W5" s="669"/>
      <c r="X5" s="669"/>
      <c r="Y5" s="715"/>
      <c r="Z5" s="733">
        <v>13.1</v>
      </c>
      <c r="AA5" s="733"/>
      <c r="AB5" s="733"/>
      <c r="AC5" s="733"/>
      <c r="AD5" s="734">
        <v>388341</v>
      </c>
      <c r="AE5" s="734"/>
      <c r="AF5" s="734"/>
      <c r="AG5" s="734"/>
      <c r="AH5" s="734"/>
      <c r="AI5" s="734"/>
      <c r="AJ5" s="734"/>
      <c r="AK5" s="734"/>
      <c r="AL5" s="716">
        <v>23.2</v>
      </c>
      <c r="AM5" s="685"/>
      <c r="AN5" s="685"/>
      <c r="AO5" s="717"/>
      <c r="AP5" s="702" t="s">
        <v>222</v>
      </c>
      <c r="AQ5" s="703"/>
      <c r="AR5" s="703"/>
      <c r="AS5" s="703"/>
      <c r="AT5" s="703"/>
      <c r="AU5" s="703"/>
      <c r="AV5" s="703"/>
      <c r="AW5" s="703"/>
      <c r="AX5" s="703"/>
      <c r="AY5" s="703"/>
      <c r="AZ5" s="703"/>
      <c r="BA5" s="703"/>
      <c r="BB5" s="703"/>
      <c r="BC5" s="703"/>
      <c r="BD5" s="703"/>
      <c r="BE5" s="703"/>
      <c r="BF5" s="704"/>
      <c r="BG5" s="603">
        <v>380555</v>
      </c>
      <c r="BH5" s="606"/>
      <c r="BI5" s="606"/>
      <c r="BJ5" s="606"/>
      <c r="BK5" s="606"/>
      <c r="BL5" s="606"/>
      <c r="BM5" s="606"/>
      <c r="BN5" s="607"/>
      <c r="BO5" s="665">
        <v>98</v>
      </c>
      <c r="BP5" s="665"/>
      <c r="BQ5" s="665"/>
      <c r="BR5" s="665"/>
      <c r="BS5" s="666" t="s">
        <v>223</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215</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39393</v>
      </c>
      <c r="S6" s="606"/>
      <c r="T6" s="606"/>
      <c r="U6" s="606"/>
      <c r="V6" s="606"/>
      <c r="W6" s="606"/>
      <c r="X6" s="606"/>
      <c r="Y6" s="607"/>
      <c r="Z6" s="665">
        <v>1.3</v>
      </c>
      <c r="AA6" s="665"/>
      <c r="AB6" s="665"/>
      <c r="AC6" s="665"/>
      <c r="AD6" s="666">
        <v>39393</v>
      </c>
      <c r="AE6" s="666"/>
      <c r="AF6" s="666"/>
      <c r="AG6" s="666"/>
      <c r="AH6" s="666"/>
      <c r="AI6" s="666"/>
      <c r="AJ6" s="666"/>
      <c r="AK6" s="666"/>
      <c r="AL6" s="608">
        <v>2.4</v>
      </c>
      <c r="AM6" s="609"/>
      <c r="AN6" s="609"/>
      <c r="AO6" s="667"/>
      <c r="AP6" s="600" t="s">
        <v>228</v>
      </c>
      <c r="AQ6" s="601"/>
      <c r="AR6" s="601"/>
      <c r="AS6" s="601"/>
      <c r="AT6" s="601"/>
      <c r="AU6" s="601"/>
      <c r="AV6" s="601"/>
      <c r="AW6" s="601"/>
      <c r="AX6" s="601"/>
      <c r="AY6" s="601"/>
      <c r="AZ6" s="601"/>
      <c r="BA6" s="601"/>
      <c r="BB6" s="601"/>
      <c r="BC6" s="601"/>
      <c r="BD6" s="601"/>
      <c r="BE6" s="601"/>
      <c r="BF6" s="602"/>
      <c r="BG6" s="603">
        <v>380555</v>
      </c>
      <c r="BH6" s="606"/>
      <c r="BI6" s="606"/>
      <c r="BJ6" s="606"/>
      <c r="BK6" s="606"/>
      <c r="BL6" s="606"/>
      <c r="BM6" s="606"/>
      <c r="BN6" s="607"/>
      <c r="BO6" s="665">
        <v>98</v>
      </c>
      <c r="BP6" s="665"/>
      <c r="BQ6" s="665"/>
      <c r="BR6" s="665"/>
      <c r="BS6" s="666" t="s">
        <v>175</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48098</v>
      </c>
      <c r="CS6" s="606"/>
      <c r="CT6" s="606"/>
      <c r="CU6" s="606"/>
      <c r="CV6" s="606"/>
      <c r="CW6" s="606"/>
      <c r="CX6" s="606"/>
      <c r="CY6" s="607"/>
      <c r="CZ6" s="716">
        <v>1.7</v>
      </c>
      <c r="DA6" s="685"/>
      <c r="DB6" s="685"/>
      <c r="DC6" s="719"/>
      <c r="DD6" s="611" t="s">
        <v>230</v>
      </c>
      <c r="DE6" s="606"/>
      <c r="DF6" s="606"/>
      <c r="DG6" s="606"/>
      <c r="DH6" s="606"/>
      <c r="DI6" s="606"/>
      <c r="DJ6" s="606"/>
      <c r="DK6" s="606"/>
      <c r="DL6" s="606"/>
      <c r="DM6" s="606"/>
      <c r="DN6" s="606"/>
      <c r="DO6" s="606"/>
      <c r="DP6" s="607"/>
      <c r="DQ6" s="611">
        <v>48098</v>
      </c>
      <c r="DR6" s="606"/>
      <c r="DS6" s="606"/>
      <c r="DT6" s="606"/>
      <c r="DU6" s="606"/>
      <c r="DV6" s="606"/>
      <c r="DW6" s="606"/>
      <c r="DX6" s="606"/>
      <c r="DY6" s="606"/>
      <c r="DZ6" s="606"/>
      <c r="EA6" s="606"/>
      <c r="EB6" s="606"/>
      <c r="EC6" s="646"/>
    </row>
    <row r="7" spans="2:143" ht="11.25" customHeight="1">
      <c r="B7" s="600" t="s">
        <v>231</v>
      </c>
      <c r="C7" s="601"/>
      <c r="D7" s="601"/>
      <c r="E7" s="601"/>
      <c r="F7" s="601"/>
      <c r="G7" s="601"/>
      <c r="H7" s="601"/>
      <c r="I7" s="601"/>
      <c r="J7" s="601"/>
      <c r="K7" s="601"/>
      <c r="L7" s="601"/>
      <c r="M7" s="601"/>
      <c r="N7" s="601"/>
      <c r="O7" s="601"/>
      <c r="P7" s="601"/>
      <c r="Q7" s="602"/>
      <c r="R7" s="603">
        <v>536</v>
      </c>
      <c r="S7" s="606"/>
      <c r="T7" s="606"/>
      <c r="U7" s="606"/>
      <c r="V7" s="606"/>
      <c r="W7" s="606"/>
      <c r="X7" s="606"/>
      <c r="Y7" s="607"/>
      <c r="Z7" s="665">
        <v>0</v>
      </c>
      <c r="AA7" s="665"/>
      <c r="AB7" s="665"/>
      <c r="AC7" s="665"/>
      <c r="AD7" s="666">
        <v>536</v>
      </c>
      <c r="AE7" s="666"/>
      <c r="AF7" s="666"/>
      <c r="AG7" s="666"/>
      <c r="AH7" s="666"/>
      <c r="AI7" s="666"/>
      <c r="AJ7" s="666"/>
      <c r="AK7" s="666"/>
      <c r="AL7" s="608">
        <v>0</v>
      </c>
      <c r="AM7" s="609"/>
      <c r="AN7" s="609"/>
      <c r="AO7" s="667"/>
      <c r="AP7" s="600" t="s">
        <v>232</v>
      </c>
      <c r="AQ7" s="601"/>
      <c r="AR7" s="601"/>
      <c r="AS7" s="601"/>
      <c r="AT7" s="601"/>
      <c r="AU7" s="601"/>
      <c r="AV7" s="601"/>
      <c r="AW7" s="601"/>
      <c r="AX7" s="601"/>
      <c r="AY7" s="601"/>
      <c r="AZ7" s="601"/>
      <c r="BA7" s="601"/>
      <c r="BB7" s="601"/>
      <c r="BC7" s="601"/>
      <c r="BD7" s="601"/>
      <c r="BE7" s="601"/>
      <c r="BF7" s="602"/>
      <c r="BG7" s="603">
        <v>139415</v>
      </c>
      <c r="BH7" s="606"/>
      <c r="BI7" s="606"/>
      <c r="BJ7" s="606"/>
      <c r="BK7" s="606"/>
      <c r="BL7" s="606"/>
      <c r="BM7" s="606"/>
      <c r="BN7" s="607"/>
      <c r="BO7" s="665">
        <v>35.9</v>
      </c>
      <c r="BP7" s="665"/>
      <c r="BQ7" s="665"/>
      <c r="BR7" s="665"/>
      <c r="BS7" s="666" t="s">
        <v>175</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501816</v>
      </c>
      <c r="CS7" s="606"/>
      <c r="CT7" s="606"/>
      <c r="CU7" s="606"/>
      <c r="CV7" s="606"/>
      <c r="CW7" s="606"/>
      <c r="CX7" s="606"/>
      <c r="CY7" s="607"/>
      <c r="CZ7" s="665">
        <v>18.2</v>
      </c>
      <c r="DA7" s="665"/>
      <c r="DB7" s="665"/>
      <c r="DC7" s="665"/>
      <c r="DD7" s="611">
        <v>14869</v>
      </c>
      <c r="DE7" s="606"/>
      <c r="DF7" s="606"/>
      <c r="DG7" s="606"/>
      <c r="DH7" s="606"/>
      <c r="DI7" s="606"/>
      <c r="DJ7" s="606"/>
      <c r="DK7" s="606"/>
      <c r="DL7" s="606"/>
      <c r="DM7" s="606"/>
      <c r="DN7" s="606"/>
      <c r="DO7" s="606"/>
      <c r="DP7" s="607"/>
      <c r="DQ7" s="611">
        <v>430336</v>
      </c>
      <c r="DR7" s="606"/>
      <c r="DS7" s="606"/>
      <c r="DT7" s="606"/>
      <c r="DU7" s="606"/>
      <c r="DV7" s="606"/>
      <c r="DW7" s="606"/>
      <c r="DX7" s="606"/>
      <c r="DY7" s="606"/>
      <c r="DZ7" s="606"/>
      <c r="EA7" s="606"/>
      <c r="EB7" s="606"/>
      <c r="EC7" s="646"/>
    </row>
    <row r="8" spans="2:143" ht="11.25" customHeight="1">
      <c r="B8" s="600" t="s">
        <v>234</v>
      </c>
      <c r="C8" s="601"/>
      <c r="D8" s="601"/>
      <c r="E8" s="601"/>
      <c r="F8" s="601"/>
      <c r="G8" s="601"/>
      <c r="H8" s="601"/>
      <c r="I8" s="601"/>
      <c r="J8" s="601"/>
      <c r="K8" s="601"/>
      <c r="L8" s="601"/>
      <c r="M8" s="601"/>
      <c r="N8" s="601"/>
      <c r="O8" s="601"/>
      <c r="P8" s="601"/>
      <c r="Q8" s="602"/>
      <c r="R8" s="603">
        <v>1487</v>
      </c>
      <c r="S8" s="606"/>
      <c r="T8" s="606"/>
      <c r="U8" s="606"/>
      <c r="V8" s="606"/>
      <c r="W8" s="606"/>
      <c r="X8" s="606"/>
      <c r="Y8" s="607"/>
      <c r="Z8" s="665">
        <v>0.1</v>
      </c>
      <c r="AA8" s="665"/>
      <c r="AB8" s="665"/>
      <c r="AC8" s="665"/>
      <c r="AD8" s="666">
        <v>1487</v>
      </c>
      <c r="AE8" s="666"/>
      <c r="AF8" s="666"/>
      <c r="AG8" s="666"/>
      <c r="AH8" s="666"/>
      <c r="AI8" s="666"/>
      <c r="AJ8" s="666"/>
      <c r="AK8" s="666"/>
      <c r="AL8" s="608">
        <v>0.1</v>
      </c>
      <c r="AM8" s="609"/>
      <c r="AN8" s="609"/>
      <c r="AO8" s="667"/>
      <c r="AP8" s="600" t="s">
        <v>235</v>
      </c>
      <c r="AQ8" s="601"/>
      <c r="AR8" s="601"/>
      <c r="AS8" s="601"/>
      <c r="AT8" s="601"/>
      <c r="AU8" s="601"/>
      <c r="AV8" s="601"/>
      <c r="AW8" s="601"/>
      <c r="AX8" s="601"/>
      <c r="AY8" s="601"/>
      <c r="AZ8" s="601"/>
      <c r="BA8" s="601"/>
      <c r="BB8" s="601"/>
      <c r="BC8" s="601"/>
      <c r="BD8" s="601"/>
      <c r="BE8" s="601"/>
      <c r="BF8" s="602"/>
      <c r="BG8" s="603">
        <v>5477</v>
      </c>
      <c r="BH8" s="606"/>
      <c r="BI8" s="606"/>
      <c r="BJ8" s="606"/>
      <c r="BK8" s="606"/>
      <c r="BL8" s="606"/>
      <c r="BM8" s="606"/>
      <c r="BN8" s="607"/>
      <c r="BO8" s="665">
        <v>1.4</v>
      </c>
      <c r="BP8" s="665"/>
      <c r="BQ8" s="665"/>
      <c r="BR8" s="665"/>
      <c r="BS8" s="611" t="s">
        <v>175</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517565</v>
      </c>
      <c r="CS8" s="606"/>
      <c r="CT8" s="606"/>
      <c r="CU8" s="606"/>
      <c r="CV8" s="606"/>
      <c r="CW8" s="606"/>
      <c r="CX8" s="606"/>
      <c r="CY8" s="607"/>
      <c r="CZ8" s="665">
        <v>18.8</v>
      </c>
      <c r="DA8" s="665"/>
      <c r="DB8" s="665"/>
      <c r="DC8" s="665"/>
      <c r="DD8" s="611">
        <v>3167</v>
      </c>
      <c r="DE8" s="606"/>
      <c r="DF8" s="606"/>
      <c r="DG8" s="606"/>
      <c r="DH8" s="606"/>
      <c r="DI8" s="606"/>
      <c r="DJ8" s="606"/>
      <c r="DK8" s="606"/>
      <c r="DL8" s="606"/>
      <c r="DM8" s="606"/>
      <c r="DN8" s="606"/>
      <c r="DO8" s="606"/>
      <c r="DP8" s="607"/>
      <c r="DQ8" s="611">
        <v>299921</v>
      </c>
      <c r="DR8" s="606"/>
      <c r="DS8" s="606"/>
      <c r="DT8" s="606"/>
      <c r="DU8" s="606"/>
      <c r="DV8" s="606"/>
      <c r="DW8" s="606"/>
      <c r="DX8" s="606"/>
      <c r="DY8" s="606"/>
      <c r="DZ8" s="606"/>
      <c r="EA8" s="606"/>
      <c r="EB8" s="606"/>
      <c r="EC8" s="646"/>
    </row>
    <row r="9" spans="2:143" ht="11.25" customHeight="1">
      <c r="B9" s="600" t="s">
        <v>237</v>
      </c>
      <c r="C9" s="601"/>
      <c r="D9" s="601"/>
      <c r="E9" s="601"/>
      <c r="F9" s="601"/>
      <c r="G9" s="601"/>
      <c r="H9" s="601"/>
      <c r="I9" s="601"/>
      <c r="J9" s="601"/>
      <c r="K9" s="601"/>
      <c r="L9" s="601"/>
      <c r="M9" s="601"/>
      <c r="N9" s="601"/>
      <c r="O9" s="601"/>
      <c r="P9" s="601"/>
      <c r="Q9" s="602"/>
      <c r="R9" s="603">
        <v>1533</v>
      </c>
      <c r="S9" s="606"/>
      <c r="T9" s="606"/>
      <c r="U9" s="606"/>
      <c r="V9" s="606"/>
      <c r="W9" s="606"/>
      <c r="X9" s="606"/>
      <c r="Y9" s="607"/>
      <c r="Z9" s="665">
        <v>0.1</v>
      </c>
      <c r="AA9" s="665"/>
      <c r="AB9" s="665"/>
      <c r="AC9" s="665"/>
      <c r="AD9" s="666">
        <v>1533</v>
      </c>
      <c r="AE9" s="666"/>
      <c r="AF9" s="666"/>
      <c r="AG9" s="666"/>
      <c r="AH9" s="666"/>
      <c r="AI9" s="666"/>
      <c r="AJ9" s="666"/>
      <c r="AK9" s="666"/>
      <c r="AL9" s="608">
        <v>0.1</v>
      </c>
      <c r="AM9" s="609"/>
      <c r="AN9" s="609"/>
      <c r="AO9" s="667"/>
      <c r="AP9" s="600" t="s">
        <v>238</v>
      </c>
      <c r="AQ9" s="601"/>
      <c r="AR9" s="601"/>
      <c r="AS9" s="601"/>
      <c r="AT9" s="601"/>
      <c r="AU9" s="601"/>
      <c r="AV9" s="601"/>
      <c r="AW9" s="601"/>
      <c r="AX9" s="601"/>
      <c r="AY9" s="601"/>
      <c r="AZ9" s="601"/>
      <c r="BA9" s="601"/>
      <c r="BB9" s="601"/>
      <c r="BC9" s="601"/>
      <c r="BD9" s="601"/>
      <c r="BE9" s="601"/>
      <c r="BF9" s="602"/>
      <c r="BG9" s="603">
        <v>112621</v>
      </c>
      <c r="BH9" s="606"/>
      <c r="BI9" s="606"/>
      <c r="BJ9" s="606"/>
      <c r="BK9" s="606"/>
      <c r="BL9" s="606"/>
      <c r="BM9" s="606"/>
      <c r="BN9" s="607"/>
      <c r="BO9" s="665">
        <v>29</v>
      </c>
      <c r="BP9" s="665"/>
      <c r="BQ9" s="665"/>
      <c r="BR9" s="665"/>
      <c r="BS9" s="611" t="s">
        <v>239</v>
      </c>
      <c r="BT9" s="606"/>
      <c r="BU9" s="606"/>
      <c r="BV9" s="606"/>
      <c r="BW9" s="606"/>
      <c r="BX9" s="606"/>
      <c r="BY9" s="606"/>
      <c r="BZ9" s="606"/>
      <c r="CA9" s="606"/>
      <c r="CB9" s="646"/>
      <c r="CD9" s="647" t="s">
        <v>240</v>
      </c>
      <c r="CE9" s="644"/>
      <c r="CF9" s="644"/>
      <c r="CG9" s="644"/>
      <c r="CH9" s="644"/>
      <c r="CI9" s="644"/>
      <c r="CJ9" s="644"/>
      <c r="CK9" s="644"/>
      <c r="CL9" s="644"/>
      <c r="CM9" s="644"/>
      <c r="CN9" s="644"/>
      <c r="CO9" s="644"/>
      <c r="CP9" s="644"/>
      <c r="CQ9" s="645"/>
      <c r="CR9" s="603">
        <v>103939</v>
      </c>
      <c r="CS9" s="606"/>
      <c r="CT9" s="606"/>
      <c r="CU9" s="606"/>
      <c r="CV9" s="606"/>
      <c r="CW9" s="606"/>
      <c r="CX9" s="606"/>
      <c r="CY9" s="607"/>
      <c r="CZ9" s="665">
        <v>3.8</v>
      </c>
      <c r="DA9" s="665"/>
      <c r="DB9" s="665"/>
      <c r="DC9" s="665"/>
      <c r="DD9" s="611">
        <v>2534</v>
      </c>
      <c r="DE9" s="606"/>
      <c r="DF9" s="606"/>
      <c r="DG9" s="606"/>
      <c r="DH9" s="606"/>
      <c r="DI9" s="606"/>
      <c r="DJ9" s="606"/>
      <c r="DK9" s="606"/>
      <c r="DL9" s="606"/>
      <c r="DM9" s="606"/>
      <c r="DN9" s="606"/>
      <c r="DO9" s="606"/>
      <c r="DP9" s="607"/>
      <c r="DQ9" s="611">
        <v>96594</v>
      </c>
      <c r="DR9" s="606"/>
      <c r="DS9" s="606"/>
      <c r="DT9" s="606"/>
      <c r="DU9" s="606"/>
      <c r="DV9" s="606"/>
      <c r="DW9" s="606"/>
      <c r="DX9" s="606"/>
      <c r="DY9" s="606"/>
      <c r="DZ9" s="606"/>
      <c r="EA9" s="606"/>
      <c r="EB9" s="606"/>
      <c r="EC9" s="646"/>
    </row>
    <row r="10" spans="2:143" ht="11.25" customHeight="1">
      <c r="B10" s="600" t="s">
        <v>241</v>
      </c>
      <c r="C10" s="601"/>
      <c r="D10" s="601"/>
      <c r="E10" s="601"/>
      <c r="F10" s="601"/>
      <c r="G10" s="601"/>
      <c r="H10" s="601"/>
      <c r="I10" s="601"/>
      <c r="J10" s="601"/>
      <c r="K10" s="601"/>
      <c r="L10" s="601"/>
      <c r="M10" s="601"/>
      <c r="N10" s="601"/>
      <c r="O10" s="601"/>
      <c r="P10" s="601"/>
      <c r="Q10" s="602"/>
      <c r="R10" s="603" t="s">
        <v>239</v>
      </c>
      <c r="S10" s="606"/>
      <c r="T10" s="606"/>
      <c r="U10" s="606"/>
      <c r="V10" s="606"/>
      <c r="W10" s="606"/>
      <c r="X10" s="606"/>
      <c r="Y10" s="607"/>
      <c r="Z10" s="665" t="s">
        <v>223</v>
      </c>
      <c r="AA10" s="665"/>
      <c r="AB10" s="665"/>
      <c r="AC10" s="665"/>
      <c r="AD10" s="666" t="s">
        <v>175</v>
      </c>
      <c r="AE10" s="666"/>
      <c r="AF10" s="666"/>
      <c r="AG10" s="666"/>
      <c r="AH10" s="666"/>
      <c r="AI10" s="666"/>
      <c r="AJ10" s="666"/>
      <c r="AK10" s="666"/>
      <c r="AL10" s="608" t="s">
        <v>223</v>
      </c>
      <c r="AM10" s="609"/>
      <c r="AN10" s="609"/>
      <c r="AO10" s="667"/>
      <c r="AP10" s="600" t="s">
        <v>242</v>
      </c>
      <c r="AQ10" s="601"/>
      <c r="AR10" s="601"/>
      <c r="AS10" s="601"/>
      <c r="AT10" s="601"/>
      <c r="AU10" s="601"/>
      <c r="AV10" s="601"/>
      <c r="AW10" s="601"/>
      <c r="AX10" s="601"/>
      <c r="AY10" s="601"/>
      <c r="AZ10" s="601"/>
      <c r="BA10" s="601"/>
      <c r="BB10" s="601"/>
      <c r="BC10" s="601"/>
      <c r="BD10" s="601"/>
      <c r="BE10" s="601"/>
      <c r="BF10" s="602"/>
      <c r="BG10" s="603">
        <v>7706</v>
      </c>
      <c r="BH10" s="606"/>
      <c r="BI10" s="606"/>
      <c r="BJ10" s="606"/>
      <c r="BK10" s="606"/>
      <c r="BL10" s="606"/>
      <c r="BM10" s="606"/>
      <c r="BN10" s="607"/>
      <c r="BO10" s="665">
        <v>2</v>
      </c>
      <c r="BP10" s="665"/>
      <c r="BQ10" s="665"/>
      <c r="BR10" s="665"/>
      <c r="BS10" s="611" t="s">
        <v>223</v>
      </c>
      <c r="BT10" s="606"/>
      <c r="BU10" s="606"/>
      <c r="BV10" s="606"/>
      <c r="BW10" s="606"/>
      <c r="BX10" s="606"/>
      <c r="BY10" s="606"/>
      <c r="BZ10" s="606"/>
      <c r="CA10" s="606"/>
      <c r="CB10" s="646"/>
      <c r="CD10" s="647" t="s">
        <v>243</v>
      </c>
      <c r="CE10" s="644"/>
      <c r="CF10" s="644"/>
      <c r="CG10" s="644"/>
      <c r="CH10" s="644"/>
      <c r="CI10" s="644"/>
      <c r="CJ10" s="644"/>
      <c r="CK10" s="644"/>
      <c r="CL10" s="644"/>
      <c r="CM10" s="644"/>
      <c r="CN10" s="644"/>
      <c r="CO10" s="644"/>
      <c r="CP10" s="644"/>
      <c r="CQ10" s="645"/>
      <c r="CR10" s="603">
        <v>53</v>
      </c>
      <c r="CS10" s="606"/>
      <c r="CT10" s="606"/>
      <c r="CU10" s="606"/>
      <c r="CV10" s="606"/>
      <c r="CW10" s="606"/>
      <c r="CX10" s="606"/>
      <c r="CY10" s="607"/>
      <c r="CZ10" s="665">
        <v>0</v>
      </c>
      <c r="DA10" s="665"/>
      <c r="DB10" s="665"/>
      <c r="DC10" s="665"/>
      <c r="DD10" s="611" t="s">
        <v>223</v>
      </c>
      <c r="DE10" s="606"/>
      <c r="DF10" s="606"/>
      <c r="DG10" s="606"/>
      <c r="DH10" s="606"/>
      <c r="DI10" s="606"/>
      <c r="DJ10" s="606"/>
      <c r="DK10" s="606"/>
      <c r="DL10" s="606"/>
      <c r="DM10" s="606"/>
      <c r="DN10" s="606"/>
      <c r="DO10" s="606"/>
      <c r="DP10" s="607"/>
      <c r="DQ10" s="611">
        <v>53</v>
      </c>
      <c r="DR10" s="606"/>
      <c r="DS10" s="606"/>
      <c r="DT10" s="606"/>
      <c r="DU10" s="606"/>
      <c r="DV10" s="606"/>
      <c r="DW10" s="606"/>
      <c r="DX10" s="606"/>
      <c r="DY10" s="606"/>
      <c r="DZ10" s="606"/>
      <c r="EA10" s="606"/>
      <c r="EB10" s="606"/>
      <c r="EC10" s="646"/>
    </row>
    <row r="11" spans="2:143" ht="11.25" customHeight="1">
      <c r="B11" s="600" t="s">
        <v>244</v>
      </c>
      <c r="C11" s="601"/>
      <c r="D11" s="601"/>
      <c r="E11" s="601"/>
      <c r="F11" s="601"/>
      <c r="G11" s="601"/>
      <c r="H11" s="601"/>
      <c r="I11" s="601"/>
      <c r="J11" s="601"/>
      <c r="K11" s="601"/>
      <c r="L11" s="601"/>
      <c r="M11" s="601"/>
      <c r="N11" s="601"/>
      <c r="O11" s="601"/>
      <c r="P11" s="601"/>
      <c r="Q11" s="602"/>
      <c r="R11" s="603" t="s">
        <v>223</v>
      </c>
      <c r="S11" s="606"/>
      <c r="T11" s="606"/>
      <c r="U11" s="606"/>
      <c r="V11" s="606"/>
      <c r="W11" s="606"/>
      <c r="X11" s="606"/>
      <c r="Y11" s="607"/>
      <c r="Z11" s="665" t="s">
        <v>223</v>
      </c>
      <c r="AA11" s="665"/>
      <c r="AB11" s="665"/>
      <c r="AC11" s="665"/>
      <c r="AD11" s="666" t="s">
        <v>175</v>
      </c>
      <c r="AE11" s="666"/>
      <c r="AF11" s="666"/>
      <c r="AG11" s="666"/>
      <c r="AH11" s="666"/>
      <c r="AI11" s="666"/>
      <c r="AJ11" s="666"/>
      <c r="AK11" s="666"/>
      <c r="AL11" s="608" t="s">
        <v>239</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13611</v>
      </c>
      <c r="BH11" s="606"/>
      <c r="BI11" s="606"/>
      <c r="BJ11" s="606"/>
      <c r="BK11" s="606"/>
      <c r="BL11" s="606"/>
      <c r="BM11" s="606"/>
      <c r="BN11" s="607"/>
      <c r="BO11" s="665">
        <v>3.5</v>
      </c>
      <c r="BP11" s="665"/>
      <c r="BQ11" s="665"/>
      <c r="BR11" s="665"/>
      <c r="BS11" s="611" t="s">
        <v>175</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309610</v>
      </c>
      <c r="CS11" s="606"/>
      <c r="CT11" s="606"/>
      <c r="CU11" s="606"/>
      <c r="CV11" s="606"/>
      <c r="CW11" s="606"/>
      <c r="CX11" s="606"/>
      <c r="CY11" s="607"/>
      <c r="CZ11" s="665">
        <v>11.2</v>
      </c>
      <c r="DA11" s="665"/>
      <c r="DB11" s="665"/>
      <c r="DC11" s="665"/>
      <c r="DD11" s="611">
        <v>119759</v>
      </c>
      <c r="DE11" s="606"/>
      <c r="DF11" s="606"/>
      <c r="DG11" s="606"/>
      <c r="DH11" s="606"/>
      <c r="DI11" s="606"/>
      <c r="DJ11" s="606"/>
      <c r="DK11" s="606"/>
      <c r="DL11" s="606"/>
      <c r="DM11" s="606"/>
      <c r="DN11" s="606"/>
      <c r="DO11" s="606"/>
      <c r="DP11" s="607"/>
      <c r="DQ11" s="611">
        <v>182642</v>
      </c>
      <c r="DR11" s="606"/>
      <c r="DS11" s="606"/>
      <c r="DT11" s="606"/>
      <c r="DU11" s="606"/>
      <c r="DV11" s="606"/>
      <c r="DW11" s="606"/>
      <c r="DX11" s="606"/>
      <c r="DY11" s="606"/>
      <c r="DZ11" s="606"/>
      <c r="EA11" s="606"/>
      <c r="EB11" s="606"/>
      <c r="EC11" s="646"/>
    </row>
    <row r="12" spans="2:143" ht="11.25" customHeight="1">
      <c r="B12" s="600" t="s">
        <v>247</v>
      </c>
      <c r="C12" s="601"/>
      <c r="D12" s="601"/>
      <c r="E12" s="601"/>
      <c r="F12" s="601"/>
      <c r="G12" s="601"/>
      <c r="H12" s="601"/>
      <c r="I12" s="601"/>
      <c r="J12" s="601"/>
      <c r="K12" s="601"/>
      <c r="L12" s="601"/>
      <c r="M12" s="601"/>
      <c r="N12" s="601"/>
      <c r="O12" s="601"/>
      <c r="P12" s="601"/>
      <c r="Q12" s="602"/>
      <c r="R12" s="603">
        <v>65322</v>
      </c>
      <c r="S12" s="606"/>
      <c r="T12" s="606"/>
      <c r="U12" s="606"/>
      <c r="V12" s="606"/>
      <c r="W12" s="606"/>
      <c r="X12" s="606"/>
      <c r="Y12" s="607"/>
      <c r="Z12" s="665">
        <v>2.2000000000000002</v>
      </c>
      <c r="AA12" s="665"/>
      <c r="AB12" s="665"/>
      <c r="AC12" s="665"/>
      <c r="AD12" s="666">
        <v>65322</v>
      </c>
      <c r="AE12" s="666"/>
      <c r="AF12" s="666"/>
      <c r="AG12" s="666"/>
      <c r="AH12" s="666"/>
      <c r="AI12" s="666"/>
      <c r="AJ12" s="666"/>
      <c r="AK12" s="666"/>
      <c r="AL12" s="608">
        <v>3.9</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216919</v>
      </c>
      <c r="BH12" s="606"/>
      <c r="BI12" s="606"/>
      <c r="BJ12" s="606"/>
      <c r="BK12" s="606"/>
      <c r="BL12" s="606"/>
      <c r="BM12" s="606"/>
      <c r="BN12" s="607"/>
      <c r="BO12" s="665">
        <v>55.9</v>
      </c>
      <c r="BP12" s="665"/>
      <c r="BQ12" s="665"/>
      <c r="BR12" s="665"/>
      <c r="BS12" s="611" t="s">
        <v>175</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338113</v>
      </c>
      <c r="CS12" s="606"/>
      <c r="CT12" s="606"/>
      <c r="CU12" s="606"/>
      <c r="CV12" s="606"/>
      <c r="CW12" s="606"/>
      <c r="CX12" s="606"/>
      <c r="CY12" s="607"/>
      <c r="CZ12" s="665">
        <v>12.3</v>
      </c>
      <c r="DA12" s="665"/>
      <c r="DB12" s="665"/>
      <c r="DC12" s="665"/>
      <c r="DD12" s="611">
        <v>220822</v>
      </c>
      <c r="DE12" s="606"/>
      <c r="DF12" s="606"/>
      <c r="DG12" s="606"/>
      <c r="DH12" s="606"/>
      <c r="DI12" s="606"/>
      <c r="DJ12" s="606"/>
      <c r="DK12" s="606"/>
      <c r="DL12" s="606"/>
      <c r="DM12" s="606"/>
      <c r="DN12" s="606"/>
      <c r="DO12" s="606"/>
      <c r="DP12" s="607"/>
      <c r="DQ12" s="611">
        <v>81681</v>
      </c>
      <c r="DR12" s="606"/>
      <c r="DS12" s="606"/>
      <c r="DT12" s="606"/>
      <c r="DU12" s="606"/>
      <c r="DV12" s="606"/>
      <c r="DW12" s="606"/>
      <c r="DX12" s="606"/>
      <c r="DY12" s="606"/>
      <c r="DZ12" s="606"/>
      <c r="EA12" s="606"/>
      <c r="EB12" s="606"/>
      <c r="EC12" s="646"/>
    </row>
    <row r="13" spans="2:143" ht="11.25" customHeight="1">
      <c r="B13" s="600" t="s">
        <v>250</v>
      </c>
      <c r="C13" s="601"/>
      <c r="D13" s="601"/>
      <c r="E13" s="601"/>
      <c r="F13" s="601"/>
      <c r="G13" s="601"/>
      <c r="H13" s="601"/>
      <c r="I13" s="601"/>
      <c r="J13" s="601"/>
      <c r="K13" s="601"/>
      <c r="L13" s="601"/>
      <c r="M13" s="601"/>
      <c r="N13" s="601"/>
      <c r="O13" s="601"/>
      <c r="P13" s="601"/>
      <c r="Q13" s="602"/>
      <c r="R13" s="603" t="s">
        <v>223</v>
      </c>
      <c r="S13" s="606"/>
      <c r="T13" s="606"/>
      <c r="U13" s="606"/>
      <c r="V13" s="606"/>
      <c r="W13" s="606"/>
      <c r="X13" s="606"/>
      <c r="Y13" s="607"/>
      <c r="Z13" s="665" t="s">
        <v>175</v>
      </c>
      <c r="AA13" s="665"/>
      <c r="AB13" s="665"/>
      <c r="AC13" s="665"/>
      <c r="AD13" s="666" t="s">
        <v>239</v>
      </c>
      <c r="AE13" s="666"/>
      <c r="AF13" s="666"/>
      <c r="AG13" s="666"/>
      <c r="AH13" s="666"/>
      <c r="AI13" s="666"/>
      <c r="AJ13" s="666"/>
      <c r="AK13" s="666"/>
      <c r="AL13" s="608" t="s">
        <v>175</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210375</v>
      </c>
      <c r="BH13" s="606"/>
      <c r="BI13" s="606"/>
      <c r="BJ13" s="606"/>
      <c r="BK13" s="606"/>
      <c r="BL13" s="606"/>
      <c r="BM13" s="606"/>
      <c r="BN13" s="607"/>
      <c r="BO13" s="665">
        <v>54.2</v>
      </c>
      <c r="BP13" s="665"/>
      <c r="BQ13" s="665"/>
      <c r="BR13" s="665"/>
      <c r="BS13" s="611" t="s">
        <v>175</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361253</v>
      </c>
      <c r="CS13" s="606"/>
      <c r="CT13" s="606"/>
      <c r="CU13" s="606"/>
      <c r="CV13" s="606"/>
      <c r="CW13" s="606"/>
      <c r="CX13" s="606"/>
      <c r="CY13" s="607"/>
      <c r="CZ13" s="665">
        <v>13.1</v>
      </c>
      <c r="DA13" s="665"/>
      <c r="DB13" s="665"/>
      <c r="DC13" s="665"/>
      <c r="DD13" s="611">
        <v>195884</v>
      </c>
      <c r="DE13" s="606"/>
      <c r="DF13" s="606"/>
      <c r="DG13" s="606"/>
      <c r="DH13" s="606"/>
      <c r="DI13" s="606"/>
      <c r="DJ13" s="606"/>
      <c r="DK13" s="606"/>
      <c r="DL13" s="606"/>
      <c r="DM13" s="606"/>
      <c r="DN13" s="606"/>
      <c r="DO13" s="606"/>
      <c r="DP13" s="607"/>
      <c r="DQ13" s="611">
        <v>189846</v>
      </c>
      <c r="DR13" s="606"/>
      <c r="DS13" s="606"/>
      <c r="DT13" s="606"/>
      <c r="DU13" s="606"/>
      <c r="DV13" s="606"/>
      <c r="DW13" s="606"/>
      <c r="DX13" s="606"/>
      <c r="DY13" s="606"/>
      <c r="DZ13" s="606"/>
      <c r="EA13" s="606"/>
      <c r="EB13" s="606"/>
      <c r="EC13" s="646"/>
    </row>
    <row r="14" spans="2:143" ht="11.25" customHeight="1">
      <c r="B14" s="600" t="s">
        <v>253</v>
      </c>
      <c r="C14" s="601"/>
      <c r="D14" s="601"/>
      <c r="E14" s="601"/>
      <c r="F14" s="601"/>
      <c r="G14" s="601"/>
      <c r="H14" s="601"/>
      <c r="I14" s="601"/>
      <c r="J14" s="601"/>
      <c r="K14" s="601"/>
      <c r="L14" s="601"/>
      <c r="M14" s="601"/>
      <c r="N14" s="601"/>
      <c r="O14" s="601"/>
      <c r="P14" s="601"/>
      <c r="Q14" s="602"/>
      <c r="R14" s="603" t="s">
        <v>175</v>
      </c>
      <c r="S14" s="606"/>
      <c r="T14" s="606"/>
      <c r="U14" s="606"/>
      <c r="V14" s="606"/>
      <c r="W14" s="606"/>
      <c r="X14" s="606"/>
      <c r="Y14" s="607"/>
      <c r="Z14" s="665" t="s">
        <v>239</v>
      </c>
      <c r="AA14" s="665"/>
      <c r="AB14" s="665"/>
      <c r="AC14" s="665"/>
      <c r="AD14" s="666" t="s">
        <v>175</v>
      </c>
      <c r="AE14" s="666"/>
      <c r="AF14" s="666"/>
      <c r="AG14" s="666"/>
      <c r="AH14" s="666"/>
      <c r="AI14" s="666"/>
      <c r="AJ14" s="666"/>
      <c r="AK14" s="666"/>
      <c r="AL14" s="608" t="s">
        <v>175</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14196</v>
      </c>
      <c r="BH14" s="606"/>
      <c r="BI14" s="606"/>
      <c r="BJ14" s="606"/>
      <c r="BK14" s="606"/>
      <c r="BL14" s="606"/>
      <c r="BM14" s="606"/>
      <c r="BN14" s="607"/>
      <c r="BO14" s="665">
        <v>3.7</v>
      </c>
      <c r="BP14" s="665"/>
      <c r="BQ14" s="665"/>
      <c r="BR14" s="665"/>
      <c r="BS14" s="611" t="s">
        <v>175</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107188</v>
      </c>
      <c r="CS14" s="606"/>
      <c r="CT14" s="606"/>
      <c r="CU14" s="606"/>
      <c r="CV14" s="606"/>
      <c r="CW14" s="606"/>
      <c r="CX14" s="606"/>
      <c r="CY14" s="607"/>
      <c r="CZ14" s="665">
        <v>3.9</v>
      </c>
      <c r="DA14" s="665"/>
      <c r="DB14" s="665"/>
      <c r="DC14" s="665"/>
      <c r="DD14" s="611">
        <v>105</v>
      </c>
      <c r="DE14" s="606"/>
      <c r="DF14" s="606"/>
      <c r="DG14" s="606"/>
      <c r="DH14" s="606"/>
      <c r="DI14" s="606"/>
      <c r="DJ14" s="606"/>
      <c r="DK14" s="606"/>
      <c r="DL14" s="606"/>
      <c r="DM14" s="606"/>
      <c r="DN14" s="606"/>
      <c r="DO14" s="606"/>
      <c r="DP14" s="607"/>
      <c r="DQ14" s="611">
        <v>106165</v>
      </c>
      <c r="DR14" s="606"/>
      <c r="DS14" s="606"/>
      <c r="DT14" s="606"/>
      <c r="DU14" s="606"/>
      <c r="DV14" s="606"/>
      <c r="DW14" s="606"/>
      <c r="DX14" s="606"/>
      <c r="DY14" s="606"/>
      <c r="DZ14" s="606"/>
      <c r="EA14" s="606"/>
      <c r="EB14" s="606"/>
      <c r="EC14" s="646"/>
    </row>
    <row r="15" spans="2:143" ht="11.25" customHeight="1">
      <c r="B15" s="600" t="s">
        <v>256</v>
      </c>
      <c r="C15" s="601"/>
      <c r="D15" s="601"/>
      <c r="E15" s="601"/>
      <c r="F15" s="601"/>
      <c r="G15" s="601"/>
      <c r="H15" s="601"/>
      <c r="I15" s="601"/>
      <c r="J15" s="601"/>
      <c r="K15" s="601"/>
      <c r="L15" s="601"/>
      <c r="M15" s="601"/>
      <c r="N15" s="601"/>
      <c r="O15" s="601"/>
      <c r="P15" s="601"/>
      <c r="Q15" s="602"/>
      <c r="R15" s="603">
        <v>12270</v>
      </c>
      <c r="S15" s="606"/>
      <c r="T15" s="606"/>
      <c r="U15" s="606"/>
      <c r="V15" s="606"/>
      <c r="W15" s="606"/>
      <c r="X15" s="606"/>
      <c r="Y15" s="607"/>
      <c r="Z15" s="665">
        <v>0.4</v>
      </c>
      <c r="AA15" s="665"/>
      <c r="AB15" s="665"/>
      <c r="AC15" s="665"/>
      <c r="AD15" s="666">
        <v>12270</v>
      </c>
      <c r="AE15" s="666"/>
      <c r="AF15" s="666"/>
      <c r="AG15" s="666"/>
      <c r="AH15" s="666"/>
      <c r="AI15" s="666"/>
      <c r="AJ15" s="666"/>
      <c r="AK15" s="666"/>
      <c r="AL15" s="608">
        <v>0.7</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10025</v>
      </c>
      <c r="BH15" s="606"/>
      <c r="BI15" s="606"/>
      <c r="BJ15" s="606"/>
      <c r="BK15" s="606"/>
      <c r="BL15" s="606"/>
      <c r="BM15" s="606"/>
      <c r="BN15" s="607"/>
      <c r="BO15" s="665">
        <v>2.6</v>
      </c>
      <c r="BP15" s="665"/>
      <c r="BQ15" s="665"/>
      <c r="BR15" s="665"/>
      <c r="BS15" s="611" t="s">
        <v>223</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292325</v>
      </c>
      <c r="CS15" s="606"/>
      <c r="CT15" s="606"/>
      <c r="CU15" s="606"/>
      <c r="CV15" s="606"/>
      <c r="CW15" s="606"/>
      <c r="CX15" s="606"/>
      <c r="CY15" s="607"/>
      <c r="CZ15" s="665">
        <v>10.6</v>
      </c>
      <c r="DA15" s="665"/>
      <c r="DB15" s="665"/>
      <c r="DC15" s="665"/>
      <c r="DD15" s="611">
        <v>3240</v>
      </c>
      <c r="DE15" s="606"/>
      <c r="DF15" s="606"/>
      <c r="DG15" s="606"/>
      <c r="DH15" s="606"/>
      <c r="DI15" s="606"/>
      <c r="DJ15" s="606"/>
      <c r="DK15" s="606"/>
      <c r="DL15" s="606"/>
      <c r="DM15" s="606"/>
      <c r="DN15" s="606"/>
      <c r="DO15" s="606"/>
      <c r="DP15" s="607"/>
      <c r="DQ15" s="611">
        <v>242073</v>
      </c>
      <c r="DR15" s="606"/>
      <c r="DS15" s="606"/>
      <c r="DT15" s="606"/>
      <c r="DU15" s="606"/>
      <c r="DV15" s="606"/>
      <c r="DW15" s="606"/>
      <c r="DX15" s="606"/>
      <c r="DY15" s="606"/>
      <c r="DZ15" s="606"/>
      <c r="EA15" s="606"/>
      <c r="EB15" s="606"/>
      <c r="EC15" s="646"/>
    </row>
    <row r="16" spans="2:143" ht="11.25" customHeight="1">
      <c r="B16" s="600" t="s">
        <v>259</v>
      </c>
      <c r="C16" s="601"/>
      <c r="D16" s="601"/>
      <c r="E16" s="601"/>
      <c r="F16" s="601"/>
      <c r="G16" s="601"/>
      <c r="H16" s="601"/>
      <c r="I16" s="601"/>
      <c r="J16" s="601"/>
      <c r="K16" s="601"/>
      <c r="L16" s="601"/>
      <c r="M16" s="601"/>
      <c r="N16" s="601"/>
      <c r="O16" s="601"/>
      <c r="P16" s="601"/>
      <c r="Q16" s="602"/>
      <c r="R16" s="603" t="s">
        <v>175</v>
      </c>
      <c r="S16" s="606"/>
      <c r="T16" s="606"/>
      <c r="U16" s="606"/>
      <c r="V16" s="606"/>
      <c r="W16" s="606"/>
      <c r="X16" s="606"/>
      <c r="Y16" s="607"/>
      <c r="Z16" s="665" t="s">
        <v>175</v>
      </c>
      <c r="AA16" s="665"/>
      <c r="AB16" s="665"/>
      <c r="AC16" s="665"/>
      <c r="AD16" s="666" t="s">
        <v>223</v>
      </c>
      <c r="AE16" s="666"/>
      <c r="AF16" s="666"/>
      <c r="AG16" s="666"/>
      <c r="AH16" s="666"/>
      <c r="AI16" s="666"/>
      <c r="AJ16" s="666"/>
      <c r="AK16" s="666"/>
      <c r="AL16" s="608" t="s">
        <v>223</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175</v>
      </c>
      <c r="BH16" s="606"/>
      <c r="BI16" s="606"/>
      <c r="BJ16" s="606"/>
      <c r="BK16" s="606"/>
      <c r="BL16" s="606"/>
      <c r="BM16" s="606"/>
      <c r="BN16" s="607"/>
      <c r="BO16" s="665" t="s">
        <v>223</v>
      </c>
      <c r="BP16" s="665"/>
      <c r="BQ16" s="665"/>
      <c r="BR16" s="665"/>
      <c r="BS16" s="611" t="s">
        <v>223</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t="s">
        <v>175</v>
      </c>
      <c r="CS16" s="606"/>
      <c r="CT16" s="606"/>
      <c r="CU16" s="606"/>
      <c r="CV16" s="606"/>
      <c r="CW16" s="606"/>
      <c r="CX16" s="606"/>
      <c r="CY16" s="607"/>
      <c r="CZ16" s="665" t="s">
        <v>175</v>
      </c>
      <c r="DA16" s="665"/>
      <c r="DB16" s="665"/>
      <c r="DC16" s="665"/>
      <c r="DD16" s="611" t="s">
        <v>223</v>
      </c>
      <c r="DE16" s="606"/>
      <c r="DF16" s="606"/>
      <c r="DG16" s="606"/>
      <c r="DH16" s="606"/>
      <c r="DI16" s="606"/>
      <c r="DJ16" s="606"/>
      <c r="DK16" s="606"/>
      <c r="DL16" s="606"/>
      <c r="DM16" s="606"/>
      <c r="DN16" s="606"/>
      <c r="DO16" s="606"/>
      <c r="DP16" s="607"/>
      <c r="DQ16" s="611" t="s">
        <v>175</v>
      </c>
      <c r="DR16" s="606"/>
      <c r="DS16" s="606"/>
      <c r="DT16" s="606"/>
      <c r="DU16" s="606"/>
      <c r="DV16" s="606"/>
      <c r="DW16" s="606"/>
      <c r="DX16" s="606"/>
      <c r="DY16" s="606"/>
      <c r="DZ16" s="606"/>
      <c r="EA16" s="606"/>
      <c r="EB16" s="606"/>
      <c r="EC16" s="646"/>
    </row>
    <row r="17" spans="2:133" ht="11.25" customHeight="1">
      <c r="B17" s="600" t="s">
        <v>262</v>
      </c>
      <c r="C17" s="601"/>
      <c r="D17" s="601"/>
      <c r="E17" s="601"/>
      <c r="F17" s="601"/>
      <c r="G17" s="601"/>
      <c r="H17" s="601"/>
      <c r="I17" s="601"/>
      <c r="J17" s="601"/>
      <c r="K17" s="601"/>
      <c r="L17" s="601"/>
      <c r="M17" s="601"/>
      <c r="N17" s="601"/>
      <c r="O17" s="601"/>
      <c r="P17" s="601"/>
      <c r="Q17" s="602"/>
      <c r="R17" s="603">
        <v>1235</v>
      </c>
      <c r="S17" s="606"/>
      <c r="T17" s="606"/>
      <c r="U17" s="606"/>
      <c r="V17" s="606"/>
      <c r="W17" s="606"/>
      <c r="X17" s="606"/>
      <c r="Y17" s="607"/>
      <c r="Z17" s="665">
        <v>0</v>
      </c>
      <c r="AA17" s="665"/>
      <c r="AB17" s="665"/>
      <c r="AC17" s="665"/>
      <c r="AD17" s="666">
        <v>1235</v>
      </c>
      <c r="AE17" s="666"/>
      <c r="AF17" s="666"/>
      <c r="AG17" s="666"/>
      <c r="AH17" s="666"/>
      <c r="AI17" s="666"/>
      <c r="AJ17" s="666"/>
      <c r="AK17" s="666"/>
      <c r="AL17" s="608">
        <v>0.1</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223</v>
      </c>
      <c r="BH17" s="606"/>
      <c r="BI17" s="606"/>
      <c r="BJ17" s="606"/>
      <c r="BK17" s="606"/>
      <c r="BL17" s="606"/>
      <c r="BM17" s="606"/>
      <c r="BN17" s="607"/>
      <c r="BO17" s="665" t="s">
        <v>175</v>
      </c>
      <c r="BP17" s="665"/>
      <c r="BQ17" s="665"/>
      <c r="BR17" s="665"/>
      <c r="BS17" s="611" t="s">
        <v>223</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175649</v>
      </c>
      <c r="CS17" s="606"/>
      <c r="CT17" s="606"/>
      <c r="CU17" s="606"/>
      <c r="CV17" s="606"/>
      <c r="CW17" s="606"/>
      <c r="CX17" s="606"/>
      <c r="CY17" s="607"/>
      <c r="CZ17" s="665">
        <v>6.4</v>
      </c>
      <c r="DA17" s="665"/>
      <c r="DB17" s="665"/>
      <c r="DC17" s="665"/>
      <c r="DD17" s="611" t="s">
        <v>239</v>
      </c>
      <c r="DE17" s="606"/>
      <c r="DF17" s="606"/>
      <c r="DG17" s="606"/>
      <c r="DH17" s="606"/>
      <c r="DI17" s="606"/>
      <c r="DJ17" s="606"/>
      <c r="DK17" s="606"/>
      <c r="DL17" s="606"/>
      <c r="DM17" s="606"/>
      <c r="DN17" s="606"/>
      <c r="DO17" s="606"/>
      <c r="DP17" s="607"/>
      <c r="DQ17" s="611">
        <v>175649</v>
      </c>
      <c r="DR17" s="606"/>
      <c r="DS17" s="606"/>
      <c r="DT17" s="606"/>
      <c r="DU17" s="606"/>
      <c r="DV17" s="606"/>
      <c r="DW17" s="606"/>
      <c r="DX17" s="606"/>
      <c r="DY17" s="606"/>
      <c r="DZ17" s="606"/>
      <c r="EA17" s="606"/>
      <c r="EB17" s="606"/>
      <c r="EC17" s="646"/>
    </row>
    <row r="18" spans="2:133" ht="11.25" customHeight="1">
      <c r="B18" s="600" t="s">
        <v>265</v>
      </c>
      <c r="C18" s="601"/>
      <c r="D18" s="601"/>
      <c r="E18" s="601"/>
      <c r="F18" s="601"/>
      <c r="G18" s="601"/>
      <c r="H18" s="601"/>
      <c r="I18" s="601"/>
      <c r="J18" s="601"/>
      <c r="K18" s="601"/>
      <c r="L18" s="601"/>
      <c r="M18" s="601"/>
      <c r="N18" s="601"/>
      <c r="O18" s="601"/>
      <c r="P18" s="601"/>
      <c r="Q18" s="602"/>
      <c r="R18" s="603">
        <v>1263506</v>
      </c>
      <c r="S18" s="606"/>
      <c r="T18" s="606"/>
      <c r="U18" s="606"/>
      <c r="V18" s="606"/>
      <c r="W18" s="606"/>
      <c r="X18" s="606"/>
      <c r="Y18" s="607"/>
      <c r="Z18" s="665">
        <v>42.6</v>
      </c>
      <c r="AA18" s="665"/>
      <c r="AB18" s="665"/>
      <c r="AC18" s="665"/>
      <c r="AD18" s="666">
        <v>1162791</v>
      </c>
      <c r="AE18" s="666"/>
      <c r="AF18" s="666"/>
      <c r="AG18" s="666"/>
      <c r="AH18" s="666"/>
      <c r="AI18" s="666"/>
      <c r="AJ18" s="666"/>
      <c r="AK18" s="666"/>
      <c r="AL18" s="608">
        <v>69.400000000000006</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175</v>
      </c>
      <c r="BH18" s="606"/>
      <c r="BI18" s="606"/>
      <c r="BJ18" s="606"/>
      <c r="BK18" s="606"/>
      <c r="BL18" s="606"/>
      <c r="BM18" s="606"/>
      <c r="BN18" s="607"/>
      <c r="BO18" s="665" t="s">
        <v>223</v>
      </c>
      <c r="BP18" s="665"/>
      <c r="BQ18" s="665"/>
      <c r="BR18" s="665"/>
      <c r="BS18" s="611" t="s">
        <v>175</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239</v>
      </c>
      <c r="CS18" s="606"/>
      <c r="CT18" s="606"/>
      <c r="CU18" s="606"/>
      <c r="CV18" s="606"/>
      <c r="CW18" s="606"/>
      <c r="CX18" s="606"/>
      <c r="CY18" s="607"/>
      <c r="CZ18" s="665" t="s">
        <v>223</v>
      </c>
      <c r="DA18" s="665"/>
      <c r="DB18" s="665"/>
      <c r="DC18" s="665"/>
      <c r="DD18" s="611" t="s">
        <v>239</v>
      </c>
      <c r="DE18" s="606"/>
      <c r="DF18" s="606"/>
      <c r="DG18" s="606"/>
      <c r="DH18" s="606"/>
      <c r="DI18" s="606"/>
      <c r="DJ18" s="606"/>
      <c r="DK18" s="606"/>
      <c r="DL18" s="606"/>
      <c r="DM18" s="606"/>
      <c r="DN18" s="606"/>
      <c r="DO18" s="606"/>
      <c r="DP18" s="607"/>
      <c r="DQ18" s="611" t="s">
        <v>175</v>
      </c>
      <c r="DR18" s="606"/>
      <c r="DS18" s="606"/>
      <c r="DT18" s="606"/>
      <c r="DU18" s="606"/>
      <c r="DV18" s="606"/>
      <c r="DW18" s="606"/>
      <c r="DX18" s="606"/>
      <c r="DY18" s="606"/>
      <c r="DZ18" s="606"/>
      <c r="EA18" s="606"/>
      <c r="EB18" s="606"/>
      <c r="EC18" s="646"/>
    </row>
    <row r="19" spans="2:133" ht="11.25" customHeight="1">
      <c r="B19" s="600" t="s">
        <v>268</v>
      </c>
      <c r="C19" s="601"/>
      <c r="D19" s="601"/>
      <c r="E19" s="601"/>
      <c r="F19" s="601"/>
      <c r="G19" s="601"/>
      <c r="H19" s="601"/>
      <c r="I19" s="601"/>
      <c r="J19" s="601"/>
      <c r="K19" s="601"/>
      <c r="L19" s="601"/>
      <c r="M19" s="601"/>
      <c r="N19" s="601"/>
      <c r="O19" s="601"/>
      <c r="P19" s="601"/>
      <c r="Q19" s="602"/>
      <c r="R19" s="603">
        <v>1162791</v>
      </c>
      <c r="S19" s="606"/>
      <c r="T19" s="606"/>
      <c r="U19" s="606"/>
      <c r="V19" s="606"/>
      <c r="W19" s="606"/>
      <c r="X19" s="606"/>
      <c r="Y19" s="607"/>
      <c r="Z19" s="665">
        <v>39.200000000000003</v>
      </c>
      <c r="AA19" s="665"/>
      <c r="AB19" s="665"/>
      <c r="AC19" s="665"/>
      <c r="AD19" s="666">
        <v>1162791</v>
      </c>
      <c r="AE19" s="666"/>
      <c r="AF19" s="666"/>
      <c r="AG19" s="666"/>
      <c r="AH19" s="666"/>
      <c r="AI19" s="666"/>
      <c r="AJ19" s="666"/>
      <c r="AK19" s="666"/>
      <c r="AL19" s="608">
        <v>69.400000000000006</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7786</v>
      </c>
      <c r="BH19" s="606"/>
      <c r="BI19" s="606"/>
      <c r="BJ19" s="606"/>
      <c r="BK19" s="606"/>
      <c r="BL19" s="606"/>
      <c r="BM19" s="606"/>
      <c r="BN19" s="607"/>
      <c r="BO19" s="665">
        <v>2</v>
      </c>
      <c r="BP19" s="665"/>
      <c r="BQ19" s="665"/>
      <c r="BR19" s="665"/>
      <c r="BS19" s="611" t="s">
        <v>175</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175</v>
      </c>
      <c r="CS19" s="606"/>
      <c r="CT19" s="606"/>
      <c r="CU19" s="606"/>
      <c r="CV19" s="606"/>
      <c r="CW19" s="606"/>
      <c r="CX19" s="606"/>
      <c r="CY19" s="607"/>
      <c r="CZ19" s="665" t="s">
        <v>239</v>
      </c>
      <c r="DA19" s="665"/>
      <c r="DB19" s="665"/>
      <c r="DC19" s="665"/>
      <c r="DD19" s="611" t="s">
        <v>223</v>
      </c>
      <c r="DE19" s="606"/>
      <c r="DF19" s="606"/>
      <c r="DG19" s="606"/>
      <c r="DH19" s="606"/>
      <c r="DI19" s="606"/>
      <c r="DJ19" s="606"/>
      <c r="DK19" s="606"/>
      <c r="DL19" s="606"/>
      <c r="DM19" s="606"/>
      <c r="DN19" s="606"/>
      <c r="DO19" s="606"/>
      <c r="DP19" s="607"/>
      <c r="DQ19" s="611" t="s">
        <v>175</v>
      </c>
      <c r="DR19" s="606"/>
      <c r="DS19" s="606"/>
      <c r="DT19" s="606"/>
      <c r="DU19" s="606"/>
      <c r="DV19" s="606"/>
      <c r="DW19" s="606"/>
      <c r="DX19" s="606"/>
      <c r="DY19" s="606"/>
      <c r="DZ19" s="606"/>
      <c r="EA19" s="606"/>
      <c r="EB19" s="606"/>
      <c r="EC19" s="646"/>
    </row>
    <row r="20" spans="2:133" ht="11.25" customHeight="1">
      <c r="B20" s="600" t="s">
        <v>271</v>
      </c>
      <c r="C20" s="601"/>
      <c r="D20" s="601"/>
      <c r="E20" s="601"/>
      <c r="F20" s="601"/>
      <c r="G20" s="601"/>
      <c r="H20" s="601"/>
      <c r="I20" s="601"/>
      <c r="J20" s="601"/>
      <c r="K20" s="601"/>
      <c r="L20" s="601"/>
      <c r="M20" s="601"/>
      <c r="N20" s="601"/>
      <c r="O20" s="601"/>
      <c r="P20" s="601"/>
      <c r="Q20" s="602"/>
      <c r="R20" s="603">
        <v>100715</v>
      </c>
      <c r="S20" s="606"/>
      <c r="T20" s="606"/>
      <c r="U20" s="606"/>
      <c r="V20" s="606"/>
      <c r="W20" s="606"/>
      <c r="X20" s="606"/>
      <c r="Y20" s="607"/>
      <c r="Z20" s="665">
        <v>3.4</v>
      </c>
      <c r="AA20" s="665"/>
      <c r="AB20" s="665"/>
      <c r="AC20" s="665"/>
      <c r="AD20" s="666" t="s">
        <v>175</v>
      </c>
      <c r="AE20" s="666"/>
      <c r="AF20" s="666"/>
      <c r="AG20" s="666"/>
      <c r="AH20" s="666"/>
      <c r="AI20" s="666"/>
      <c r="AJ20" s="666"/>
      <c r="AK20" s="666"/>
      <c r="AL20" s="608" t="s">
        <v>223</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7786</v>
      </c>
      <c r="BH20" s="606"/>
      <c r="BI20" s="606"/>
      <c r="BJ20" s="606"/>
      <c r="BK20" s="606"/>
      <c r="BL20" s="606"/>
      <c r="BM20" s="606"/>
      <c r="BN20" s="607"/>
      <c r="BO20" s="665">
        <v>2</v>
      </c>
      <c r="BP20" s="665"/>
      <c r="BQ20" s="665"/>
      <c r="BR20" s="665"/>
      <c r="BS20" s="611" t="s">
        <v>175</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2755609</v>
      </c>
      <c r="CS20" s="606"/>
      <c r="CT20" s="606"/>
      <c r="CU20" s="606"/>
      <c r="CV20" s="606"/>
      <c r="CW20" s="606"/>
      <c r="CX20" s="606"/>
      <c r="CY20" s="607"/>
      <c r="CZ20" s="665">
        <v>100</v>
      </c>
      <c r="DA20" s="665"/>
      <c r="DB20" s="665"/>
      <c r="DC20" s="665"/>
      <c r="DD20" s="611">
        <v>560380</v>
      </c>
      <c r="DE20" s="606"/>
      <c r="DF20" s="606"/>
      <c r="DG20" s="606"/>
      <c r="DH20" s="606"/>
      <c r="DI20" s="606"/>
      <c r="DJ20" s="606"/>
      <c r="DK20" s="606"/>
      <c r="DL20" s="606"/>
      <c r="DM20" s="606"/>
      <c r="DN20" s="606"/>
      <c r="DO20" s="606"/>
      <c r="DP20" s="607"/>
      <c r="DQ20" s="611">
        <v>1853058</v>
      </c>
      <c r="DR20" s="606"/>
      <c r="DS20" s="606"/>
      <c r="DT20" s="606"/>
      <c r="DU20" s="606"/>
      <c r="DV20" s="606"/>
      <c r="DW20" s="606"/>
      <c r="DX20" s="606"/>
      <c r="DY20" s="606"/>
      <c r="DZ20" s="606"/>
      <c r="EA20" s="606"/>
      <c r="EB20" s="606"/>
      <c r="EC20" s="646"/>
    </row>
    <row r="21" spans="2:133" ht="11.25" customHeight="1">
      <c r="B21" s="600" t="s">
        <v>274</v>
      </c>
      <c r="C21" s="601"/>
      <c r="D21" s="601"/>
      <c r="E21" s="601"/>
      <c r="F21" s="601"/>
      <c r="G21" s="601"/>
      <c r="H21" s="601"/>
      <c r="I21" s="601"/>
      <c r="J21" s="601"/>
      <c r="K21" s="601"/>
      <c r="L21" s="601"/>
      <c r="M21" s="601"/>
      <c r="N21" s="601"/>
      <c r="O21" s="601"/>
      <c r="P21" s="601"/>
      <c r="Q21" s="602"/>
      <c r="R21" s="603" t="s">
        <v>223</v>
      </c>
      <c r="S21" s="606"/>
      <c r="T21" s="606"/>
      <c r="U21" s="606"/>
      <c r="V21" s="606"/>
      <c r="W21" s="606"/>
      <c r="X21" s="606"/>
      <c r="Y21" s="607"/>
      <c r="Z21" s="665" t="s">
        <v>223</v>
      </c>
      <c r="AA21" s="665"/>
      <c r="AB21" s="665"/>
      <c r="AC21" s="665"/>
      <c r="AD21" s="666" t="s">
        <v>223</v>
      </c>
      <c r="AE21" s="666"/>
      <c r="AF21" s="666"/>
      <c r="AG21" s="666"/>
      <c r="AH21" s="666"/>
      <c r="AI21" s="666"/>
      <c r="AJ21" s="666"/>
      <c r="AK21" s="666"/>
      <c r="AL21" s="608" t="s">
        <v>175</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v>7786</v>
      </c>
      <c r="BH21" s="606"/>
      <c r="BI21" s="606"/>
      <c r="BJ21" s="606"/>
      <c r="BK21" s="606"/>
      <c r="BL21" s="606"/>
      <c r="BM21" s="606"/>
      <c r="BN21" s="607"/>
      <c r="BO21" s="665">
        <v>2</v>
      </c>
      <c r="BP21" s="665"/>
      <c r="BQ21" s="665"/>
      <c r="BR21" s="665"/>
      <c r="BS21" s="611" t="s">
        <v>175</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276</v>
      </c>
      <c r="C22" s="601"/>
      <c r="D22" s="601"/>
      <c r="E22" s="601"/>
      <c r="F22" s="601"/>
      <c r="G22" s="601"/>
      <c r="H22" s="601"/>
      <c r="I22" s="601"/>
      <c r="J22" s="601"/>
      <c r="K22" s="601"/>
      <c r="L22" s="601"/>
      <c r="M22" s="601"/>
      <c r="N22" s="601"/>
      <c r="O22" s="601"/>
      <c r="P22" s="601"/>
      <c r="Q22" s="602"/>
      <c r="R22" s="603">
        <v>1773623</v>
      </c>
      <c r="S22" s="606"/>
      <c r="T22" s="606"/>
      <c r="U22" s="606"/>
      <c r="V22" s="606"/>
      <c r="W22" s="606"/>
      <c r="X22" s="606"/>
      <c r="Y22" s="607"/>
      <c r="Z22" s="665">
        <v>59.8</v>
      </c>
      <c r="AA22" s="665"/>
      <c r="AB22" s="665"/>
      <c r="AC22" s="665"/>
      <c r="AD22" s="666">
        <v>1672908</v>
      </c>
      <c r="AE22" s="666"/>
      <c r="AF22" s="666"/>
      <c r="AG22" s="666"/>
      <c r="AH22" s="666"/>
      <c r="AI22" s="666"/>
      <c r="AJ22" s="666"/>
      <c r="AK22" s="666"/>
      <c r="AL22" s="608">
        <v>99.9</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239</v>
      </c>
      <c r="BH22" s="606"/>
      <c r="BI22" s="606"/>
      <c r="BJ22" s="606"/>
      <c r="BK22" s="606"/>
      <c r="BL22" s="606"/>
      <c r="BM22" s="606"/>
      <c r="BN22" s="607"/>
      <c r="BO22" s="665" t="s">
        <v>175</v>
      </c>
      <c r="BP22" s="665"/>
      <c r="BQ22" s="665"/>
      <c r="BR22" s="665"/>
      <c r="BS22" s="611" t="s">
        <v>175</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279</v>
      </c>
      <c r="C23" s="601"/>
      <c r="D23" s="601"/>
      <c r="E23" s="601"/>
      <c r="F23" s="601"/>
      <c r="G23" s="601"/>
      <c r="H23" s="601"/>
      <c r="I23" s="601"/>
      <c r="J23" s="601"/>
      <c r="K23" s="601"/>
      <c r="L23" s="601"/>
      <c r="M23" s="601"/>
      <c r="N23" s="601"/>
      <c r="O23" s="601"/>
      <c r="P23" s="601"/>
      <c r="Q23" s="602"/>
      <c r="R23" s="603">
        <v>780</v>
      </c>
      <c r="S23" s="606"/>
      <c r="T23" s="606"/>
      <c r="U23" s="606"/>
      <c r="V23" s="606"/>
      <c r="W23" s="606"/>
      <c r="X23" s="606"/>
      <c r="Y23" s="607"/>
      <c r="Z23" s="665">
        <v>0</v>
      </c>
      <c r="AA23" s="665"/>
      <c r="AB23" s="665"/>
      <c r="AC23" s="665"/>
      <c r="AD23" s="666">
        <v>780</v>
      </c>
      <c r="AE23" s="666"/>
      <c r="AF23" s="666"/>
      <c r="AG23" s="666"/>
      <c r="AH23" s="666"/>
      <c r="AI23" s="666"/>
      <c r="AJ23" s="666"/>
      <c r="AK23" s="666"/>
      <c r="AL23" s="608">
        <v>0</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t="s">
        <v>223</v>
      </c>
      <c r="BH23" s="606"/>
      <c r="BI23" s="606"/>
      <c r="BJ23" s="606"/>
      <c r="BK23" s="606"/>
      <c r="BL23" s="606"/>
      <c r="BM23" s="606"/>
      <c r="BN23" s="607"/>
      <c r="BO23" s="665" t="s">
        <v>175</v>
      </c>
      <c r="BP23" s="665"/>
      <c r="BQ23" s="665"/>
      <c r="BR23" s="665"/>
      <c r="BS23" s="611" t="s">
        <v>175</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c r="B24" s="600" t="s">
        <v>286</v>
      </c>
      <c r="C24" s="601"/>
      <c r="D24" s="601"/>
      <c r="E24" s="601"/>
      <c r="F24" s="601"/>
      <c r="G24" s="601"/>
      <c r="H24" s="601"/>
      <c r="I24" s="601"/>
      <c r="J24" s="601"/>
      <c r="K24" s="601"/>
      <c r="L24" s="601"/>
      <c r="M24" s="601"/>
      <c r="N24" s="601"/>
      <c r="O24" s="601"/>
      <c r="P24" s="601"/>
      <c r="Q24" s="602"/>
      <c r="R24" s="603">
        <v>7671</v>
      </c>
      <c r="S24" s="606"/>
      <c r="T24" s="606"/>
      <c r="U24" s="606"/>
      <c r="V24" s="606"/>
      <c r="W24" s="606"/>
      <c r="X24" s="606"/>
      <c r="Y24" s="607"/>
      <c r="Z24" s="665">
        <v>0.3</v>
      </c>
      <c r="AA24" s="665"/>
      <c r="AB24" s="665"/>
      <c r="AC24" s="665"/>
      <c r="AD24" s="666" t="s">
        <v>175</v>
      </c>
      <c r="AE24" s="666"/>
      <c r="AF24" s="666"/>
      <c r="AG24" s="666"/>
      <c r="AH24" s="666"/>
      <c r="AI24" s="666"/>
      <c r="AJ24" s="666"/>
      <c r="AK24" s="666"/>
      <c r="AL24" s="608" t="s">
        <v>223</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175</v>
      </c>
      <c r="BH24" s="606"/>
      <c r="BI24" s="606"/>
      <c r="BJ24" s="606"/>
      <c r="BK24" s="606"/>
      <c r="BL24" s="606"/>
      <c r="BM24" s="606"/>
      <c r="BN24" s="607"/>
      <c r="BO24" s="665" t="s">
        <v>223</v>
      </c>
      <c r="BP24" s="665"/>
      <c r="BQ24" s="665"/>
      <c r="BR24" s="665"/>
      <c r="BS24" s="611" t="s">
        <v>223</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900807</v>
      </c>
      <c r="CS24" s="669"/>
      <c r="CT24" s="669"/>
      <c r="CU24" s="669"/>
      <c r="CV24" s="669"/>
      <c r="CW24" s="669"/>
      <c r="CX24" s="669"/>
      <c r="CY24" s="715"/>
      <c r="CZ24" s="716">
        <v>32.700000000000003</v>
      </c>
      <c r="DA24" s="685"/>
      <c r="DB24" s="685"/>
      <c r="DC24" s="719"/>
      <c r="DD24" s="714">
        <v>711529</v>
      </c>
      <c r="DE24" s="669"/>
      <c r="DF24" s="669"/>
      <c r="DG24" s="669"/>
      <c r="DH24" s="669"/>
      <c r="DI24" s="669"/>
      <c r="DJ24" s="669"/>
      <c r="DK24" s="715"/>
      <c r="DL24" s="714">
        <v>705272</v>
      </c>
      <c r="DM24" s="669"/>
      <c r="DN24" s="669"/>
      <c r="DO24" s="669"/>
      <c r="DP24" s="669"/>
      <c r="DQ24" s="669"/>
      <c r="DR24" s="669"/>
      <c r="DS24" s="669"/>
      <c r="DT24" s="669"/>
      <c r="DU24" s="669"/>
      <c r="DV24" s="715"/>
      <c r="DW24" s="716">
        <v>40.4</v>
      </c>
      <c r="DX24" s="685"/>
      <c r="DY24" s="685"/>
      <c r="DZ24" s="685"/>
      <c r="EA24" s="685"/>
      <c r="EB24" s="685"/>
      <c r="EC24" s="717"/>
    </row>
    <row r="25" spans="2:133" ht="11.25" customHeight="1">
      <c r="B25" s="600" t="s">
        <v>289</v>
      </c>
      <c r="C25" s="601"/>
      <c r="D25" s="601"/>
      <c r="E25" s="601"/>
      <c r="F25" s="601"/>
      <c r="G25" s="601"/>
      <c r="H25" s="601"/>
      <c r="I25" s="601"/>
      <c r="J25" s="601"/>
      <c r="K25" s="601"/>
      <c r="L25" s="601"/>
      <c r="M25" s="601"/>
      <c r="N25" s="601"/>
      <c r="O25" s="601"/>
      <c r="P25" s="601"/>
      <c r="Q25" s="602"/>
      <c r="R25" s="603">
        <v>62645</v>
      </c>
      <c r="S25" s="606"/>
      <c r="T25" s="606"/>
      <c r="U25" s="606"/>
      <c r="V25" s="606"/>
      <c r="W25" s="606"/>
      <c r="X25" s="606"/>
      <c r="Y25" s="607"/>
      <c r="Z25" s="665">
        <v>2.1</v>
      </c>
      <c r="AA25" s="665"/>
      <c r="AB25" s="665"/>
      <c r="AC25" s="665"/>
      <c r="AD25" s="666">
        <v>557</v>
      </c>
      <c r="AE25" s="666"/>
      <c r="AF25" s="666"/>
      <c r="AG25" s="666"/>
      <c r="AH25" s="666"/>
      <c r="AI25" s="666"/>
      <c r="AJ25" s="666"/>
      <c r="AK25" s="666"/>
      <c r="AL25" s="608">
        <v>0</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239</v>
      </c>
      <c r="BH25" s="606"/>
      <c r="BI25" s="606"/>
      <c r="BJ25" s="606"/>
      <c r="BK25" s="606"/>
      <c r="BL25" s="606"/>
      <c r="BM25" s="606"/>
      <c r="BN25" s="607"/>
      <c r="BO25" s="665" t="s">
        <v>230</v>
      </c>
      <c r="BP25" s="665"/>
      <c r="BQ25" s="665"/>
      <c r="BR25" s="665"/>
      <c r="BS25" s="611" t="s">
        <v>175</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452737</v>
      </c>
      <c r="CS25" s="604"/>
      <c r="CT25" s="604"/>
      <c r="CU25" s="604"/>
      <c r="CV25" s="604"/>
      <c r="CW25" s="604"/>
      <c r="CX25" s="604"/>
      <c r="CY25" s="605"/>
      <c r="CZ25" s="608">
        <v>16.399999999999999</v>
      </c>
      <c r="DA25" s="637"/>
      <c r="DB25" s="637"/>
      <c r="DC25" s="638"/>
      <c r="DD25" s="611">
        <v>444943</v>
      </c>
      <c r="DE25" s="604"/>
      <c r="DF25" s="604"/>
      <c r="DG25" s="604"/>
      <c r="DH25" s="604"/>
      <c r="DI25" s="604"/>
      <c r="DJ25" s="604"/>
      <c r="DK25" s="605"/>
      <c r="DL25" s="611">
        <v>441502</v>
      </c>
      <c r="DM25" s="604"/>
      <c r="DN25" s="604"/>
      <c r="DO25" s="604"/>
      <c r="DP25" s="604"/>
      <c r="DQ25" s="604"/>
      <c r="DR25" s="604"/>
      <c r="DS25" s="604"/>
      <c r="DT25" s="604"/>
      <c r="DU25" s="604"/>
      <c r="DV25" s="605"/>
      <c r="DW25" s="608">
        <v>25.3</v>
      </c>
      <c r="DX25" s="637"/>
      <c r="DY25" s="637"/>
      <c r="DZ25" s="637"/>
      <c r="EA25" s="637"/>
      <c r="EB25" s="637"/>
      <c r="EC25" s="639"/>
    </row>
    <row r="26" spans="2:133" ht="11.25" customHeight="1">
      <c r="B26" s="600" t="s">
        <v>292</v>
      </c>
      <c r="C26" s="601"/>
      <c r="D26" s="601"/>
      <c r="E26" s="601"/>
      <c r="F26" s="601"/>
      <c r="G26" s="601"/>
      <c r="H26" s="601"/>
      <c r="I26" s="601"/>
      <c r="J26" s="601"/>
      <c r="K26" s="601"/>
      <c r="L26" s="601"/>
      <c r="M26" s="601"/>
      <c r="N26" s="601"/>
      <c r="O26" s="601"/>
      <c r="P26" s="601"/>
      <c r="Q26" s="602"/>
      <c r="R26" s="603">
        <v>5152</v>
      </c>
      <c r="S26" s="606"/>
      <c r="T26" s="606"/>
      <c r="U26" s="606"/>
      <c r="V26" s="606"/>
      <c r="W26" s="606"/>
      <c r="X26" s="606"/>
      <c r="Y26" s="607"/>
      <c r="Z26" s="665">
        <v>0.2</v>
      </c>
      <c r="AA26" s="665"/>
      <c r="AB26" s="665"/>
      <c r="AC26" s="665"/>
      <c r="AD26" s="666">
        <v>247</v>
      </c>
      <c r="AE26" s="666"/>
      <c r="AF26" s="666"/>
      <c r="AG26" s="666"/>
      <c r="AH26" s="666"/>
      <c r="AI26" s="666"/>
      <c r="AJ26" s="666"/>
      <c r="AK26" s="666"/>
      <c r="AL26" s="608">
        <v>0</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175</v>
      </c>
      <c r="BH26" s="606"/>
      <c r="BI26" s="606"/>
      <c r="BJ26" s="606"/>
      <c r="BK26" s="606"/>
      <c r="BL26" s="606"/>
      <c r="BM26" s="606"/>
      <c r="BN26" s="607"/>
      <c r="BO26" s="665" t="s">
        <v>230</v>
      </c>
      <c r="BP26" s="665"/>
      <c r="BQ26" s="665"/>
      <c r="BR26" s="665"/>
      <c r="BS26" s="611" t="s">
        <v>223</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256635</v>
      </c>
      <c r="CS26" s="606"/>
      <c r="CT26" s="606"/>
      <c r="CU26" s="606"/>
      <c r="CV26" s="606"/>
      <c r="CW26" s="606"/>
      <c r="CX26" s="606"/>
      <c r="CY26" s="607"/>
      <c r="CZ26" s="608">
        <v>9.3000000000000007</v>
      </c>
      <c r="DA26" s="637"/>
      <c r="DB26" s="637"/>
      <c r="DC26" s="638"/>
      <c r="DD26" s="611">
        <v>250083</v>
      </c>
      <c r="DE26" s="606"/>
      <c r="DF26" s="606"/>
      <c r="DG26" s="606"/>
      <c r="DH26" s="606"/>
      <c r="DI26" s="606"/>
      <c r="DJ26" s="606"/>
      <c r="DK26" s="607"/>
      <c r="DL26" s="611" t="s">
        <v>230</v>
      </c>
      <c r="DM26" s="606"/>
      <c r="DN26" s="606"/>
      <c r="DO26" s="606"/>
      <c r="DP26" s="606"/>
      <c r="DQ26" s="606"/>
      <c r="DR26" s="606"/>
      <c r="DS26" s="606"/>
      <c r="DT26" s="606"/>
      <c r="DU26" s="606"/>
      <c r="DV26" s="607"/>
      <c r="DW26" s="608" t="s">
        <v>223</v>
      </c>
      <c r="DX26" s="637"/>
      <c r="DY26" s="637"/>
      <c r="DZ26" s="637"/>
      <c r="EA26" s="637"/>
      <c r="EB26" s="637"/>
      <c r="EC26" s="639"/>
    </row>
    <row r="27" spans="2:133" ht="11.25" customHeight="1">
      <c r="B27" s="600" t="s">
        <v>295</v>
      </c>
      <c r="C27" s="601"/>
      <c r="D27" s="601"/>
      <c r="E27" s="601"/>
      <c r="F27" s="601"/>
      <c r="G27" s="601"/>
      <c r="H27" s="601"/>
      <c r="I27" s="601"/>
      <c r="J27" s="601"/>
      <c r="K27" s="601"/>
      <c r="L27" s="601"/>
      <c r="M27" s="601"/>
      <c r="N27" s="601"/>
      <c r="O27" s="601"/>
      <c r="P27" s="601"/>
      <c r="Q27" s="602"/>
      <c r="R27" s="603">
        <v>305083</v>
      </c>
      <c r="S27" s="606"/>
      <c r="T27" s="606"/>
      <c r="U27" s="606"/>
      <c r="V27" s="606"/>
      <c r="W27" s="606"/>
      <c r="X27" s="606"/>
      <c r="Y27" s="607"/>
      <c r="Z27" s="665">
        <v>10.3</v>
      </c>
      <c r="AA27" s="665"/>
      <c r="AB27" s="665"/>
      <c r="AC27" s="665"/>
      <c r="AD27" s="666" t="s">
        <v>230</v>
      </c>
      <c r="AE27" s="666"/>
      <c r="AF27" s="666"/>
      <c r="AG27" s="666"/>
      <c r="AH27" s="666"/>
      <c r="AI27" s="666"/>
      <c r="AJ27" s="666"/>
      <c r="AK27" s="666"/>
      <c r="AL27" s="608" t="s">
        <v>239</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388341</v>
      </c>
      <c r="BH27" s="606"/>
      <c r="BI27" s="606"/>
      <c r="BJ27" s="606"/>
      <c r="BK27" s="606"/>
      <c r="BL27" s="606"/>
      <c r="BM27" s="606"/>
      <c r="BN27" s="607"/>
      <c r="BO27" s="665">
        <v>100</v>
      </c>
      <c r="BP27" s="665"/>
      <c r="BQ27" s="665"/>
      <c r="BR27" s="665"/>
      <c r="BS27" s="611" t="s">
        <v>223</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272421</v>
      </c>
      <c r="CS27" s="604"/>
      <c r="CT27" s="604"/>
      <c r="CU27" s="604"/>
      <c r="CV27" s="604"/>
      <c r="CW27" s="604"/>
      <c r="CX27" s="604"/>
      <c r="CY27" s="605"/>
      <c r="CZ27" s="608">
        <v>9.9</v>
      </c>
      <c r="DA27" s="637"/>
      <c r="DB27" s="637"/>
      <c r="DC27" s="638"/>
      <c r="DD27" s="611">
        <v>90937</v>
      </c>
      <c r="DE27" s="604"/>
      <c r="DF27" s="604"/>
      <c r="DG27" s="604"/>
      <c r="DH27" s="604"/>
      <c r="DI27" s="604"/>
      <c r="DJ27" s="604"/>
      <c r="DK27" s="605"/>
      <c r="DL27" s="611">
        <v>88121</v>
      </c>
      <c r="DM27" s="604"/>
      <c r="DN27" s="604"/>
      <c r="DO27" s="604"/>
      <c r="DP27" s="604"/>
      <c r="DQ27" s="604"/>
      <c r="DR27" s="604"/>
      <c r="DS27" s="604"/>
      <c r="DT27" s="604"/>
      <c r="DU27" s="604"/>
      <c r="DV27" s="605"/>
      <c r="DW27" s="608">
        <v>5</v>
      </c>
      <c r="DX27" s="637"/>
      <c r="DY27" s="637"/>
      <c r="DZ27" s="637"/>
      <c r="EA27" s="637"/>
      <c r="EB27" s="637"/>
      <c r="EC27" s="639"/>
    </row>
    <row r="28" spans="2:133" ht="11.25" customHeight="1">
      <c r="B28" s="708" t="s">
        <v>298</v>
      </c>
      <c r="C28" s="709"/>
      <c r="D28" s="709"/>
      <c r="E28" s="709"/>
      <c r="F28" s="709"/>
      <c r="G28" s="709"/>
      <c r="H28" s="709"/>
      <c r="I28" s="709"/>
      <c r="J28" s="709"/>
      <c r="K28" s="709"/>
      <c r="L28" s="709"/>
      <c r="M28" s="709"/>
      <c r="N28" s="709"/>
      <c r="O28" s="709"/>
      <c r="P28" s="709"/>
      <c r="Q28" s="710"/>
      <c r="R28" s="603" t="s">
        <v>175</v>
      </c>
      <c r="S28" s="606"/>
      <c r="T28" s="606"/>
      <c r="U28" s="606"/>
      <c r="V28" s="606"/>
      <c r="W28" s="606"/>
      <c r="X28" s="606"/>
      <c r="Y28" s="607"/>
      <c r="Z28" s="665" t="s">
        <v>175</v>
      </c>
      <c r="AA28" s="665"/>
      <c r="AB28" s="665"/>
      <c r="AC28" s="665"/>
      <c r="AD28" s="666" t="s">
        <v>239</v>
      </c>
      <c r="AE28" s="666"/>
      <c r="AF28" s="666"/>
      <c r="AG28" s="666"/>
      <c r="AH28" s="666"/>
      <c r="AI28" s="666"/>
      <c r="AJ28" s="666"/>
      <c r="AK28" s="666"/>
      <c r="AL28" s="608" t="s">
        <v>223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175649</v>
      </c>
      <c r="CS28" s="606"/>
      <c r="CT28" s="606"/>
      <c r="CU28" s="606"/>
      <c r="CV28" s="606"/>
      <c r="CW28" s="606"/>
      <c r="CX28" s="606"/>
      <c r="CY28" s="607"/>
      <c r="CZ28" s="608">
        <v>6.4</v>
      </c>
      <c r="DA28" s="637"/>
      <c r="DB28" s="637"/>
      <c r="DC28" s="638"/>
      <c r="DD28" s="611">
        <v>175649</v>
      </c>
      <c r="DE28" s="606"/>
      <c r="DF28" s="606"/>
      <c r="DG28" s="606"/>
      <c r="DH28" s="606"/>
      <c r="DI28" s="606"/>
      <c r="DJ28" s="606"/>
      <c r="DK28" s="607"/>
      <c r="DL28" s="611">
        <v>175649</v>
      </c>
      <c r="DM28" s="606"/>
      <c r="DN28" s="606"/>
      <c r="DO28" s="606"/>
      <c r="DP28" s="606"/>
      <c r="DQ28" s="606"/>
      <c r="DR28" s="606"/>
      <c r="DS28" s="606"/>
      <c r="DT28" s="606"/>
      <c r="DU28" s="606"/>
      <c r="DV28" s="607"/>
      <c r="DW28" s="608">
        <v>10.1</v>
      </c>
      <c r="DX28" s="637"/>
      <c r="DY28" s="637"/>
      <c r="DZ28" s="637"/>
      <c r="EA28" s="637"/>
      <c r="EB28" s="637"/>
      <c r="EC28" s="639"/>
    </row>
    <row r="29" spans="2:133" ht="11.25" customHeight="1">
      <c r="B29" s="600" t="s">
        <v>300</v>
      </c>
      <c r="C29" s="601"/>
      <c r="D29" s="601"/>
      <c r="E29" s="601"/>
      <c r="F29" s="601"/>
      <c r="G29" s="601"/>
      <c r="H29" s="601"/>
      <c r="I29" s="601"/>
      <c r="J29" s="601"/>
      <c r="K29" s="601"/>
      <c r="L29" s="601"/>
      <c r="M29" s="601"/>
      <c r="N29" s="601"/>
      <c r="O29" s="601"/>
      <c r="P29" s="601"/>
      <c r="Q29" s="602"/>
      <c r="R29" s="603">
        <v>227219</v>
      </c>
      <c r="S29" s="606"/>
      <c r="T29" s="606"/>
      <c r="U29" s="606"/>
      <c r="V29" s="606"/>
      <c r="W29" s="606"/>
      <c r="X29" s="606"/>
      <c r="Y29" s="607"/>
      <c r="Z29" s="665">
        <v>7.7</v>
      </c>
      <c r="AA29" s="665"/>
      <c r="AB29" s="665"/>
      <c r="AC29" s="665"/>
      <c r="AD29" s="666" t="s">
        <v>175</v>
      </c>
      <c r="AE29" s="666"/>
      <c r="AF29" s="666"/>
      <c r="AG29" s="666"/>
      <c r="AH29" s="666"/>
      <c r="AI29" s="666"/>
      <c r="AJ29" s="666"/>
      <c r="AK29" s="666"/>
      <c r="AL29" s="608" t="s">
        <v>223</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175649</v>
      </c>
      <c r="CS29" s="604"/>
      <c r="CT29" s="604"/>
      <c r="CU29" s="604"/>
      <c r="CV29" s="604"/>
      <c r="CW29" s="604"/>
      <c r="CX29" s="604"/>
      <c r="CY29" s="605"/>
      <c r="CZ29" s="608">
        <v>6.4</v>
      </c>
      <c r="DA29" s="637"/>
      <c r="DB29" s="637"/>
      <c r="DC29" s="638"/>
      <c r="DD29" s="611">
        <v>175649</v>
      </c>
      <c r="DE29" s="604"/>
      <c r="DF29" s="604"/>
      <c r="DG29" s="604"/>
      <c r="DH29" s="604"/>
      <c r="DI29" s="604"/>
      <c r="DJ29" s="604"/>
      <c r="DK29" s="605"/>
      <c r="DL29" s="611">
        <v>175649</v>
      </c>
      <c r="DM29" s="604"/>
      <c r="DN29" s="604"/>
      <c r="DO29" s="604"/>
      <c r="DP29" s="604"/>
      <c r="DQ29" s="604"/>
      <c r="DR29" s="604"/>
      <c r="DS29" s="604"/>
      <c r="DT29" s="604"/>
      <c r="DU29" s="604"/>
      <c r="DV29" s="605"/>
      <c r="DW29" s="608">
        <v>10.1</v>
      </c>
      <c r="DX29" s="637"/>
      <c r="DY29" s="637"/>
      <c r="DZ29" s="637"/>
      <c r="EA29" s="637"/>
      <c r="EB29" s="637"/>
      <c r="EC29" s="639"/>
    </row>
    <row r="30" spans="2:133" ht="11.25" customHeight="1">
      <c r="B30" s="600" t="s">
        <v>305</v>
      </c>
      <c r="C30" s="601"/>
      <c r="D30" s="601"/>
      <c r="E30" s="601"/>
      <c r="F30" s="601"/>
      <c r="G30" s="601"/>
      <c r="H30" s="601"/>
      <c r="I30" s="601"/>
      <c r="J30" s="601"/>
      <c r="K30" s="601"/>
      <c r="L30" s="601"/>
      <c r="M30" s="601"/>
      <c r="N30" s="601"/>
      <c r="O30" s="601"/>
      <c r="P30" s="601"/>
      <c r="Q30" s="602"/>
      <c r="R30" s="603">
        <v>3461</v>
      </c>
      <c r="S30" s="606"/>
      <c r="T30" s="606"/>
      <c r="U30" s="606"/>
      <c r="V30" s="606"/>
      <c r="W30" s="606"/>
      <c r="X30" s="606"/>
      <c r="Y30" s="607"/>
      <c r="Z30" s="665">
        <v>0.1</v>
      </c>
      <c r="AA30" s="665"/>
      <c r="AB30" s="665"/>
      <c r="AC30" s="665"/>
      <c r="AD30" s="666">
        <v>349</v>
      </c>
      <c r="AE30" s="666"/>
      <c r="AF30" s="666"/>
      <c r="AG30" s="666"/>
      <c r="AH30" s="666"/>
      <c r="AI30" s="666"/>
      <c r="AJ30" s="666"/>
      <c r="AK30" s="666"/>
      <c r="AL30" s="608">
        <v>0</v>
      </c>
      <c r="AM30" s="609"/>
      <c r="AN30" s="609"/>
      <c r="AO30" s="667"/>
      <c r="AP30" s="693" t="s">
        <v>306</v>
      </c>
      <c r="AQ30" s="694"/>
      <c r="AR30" s="694"/>
      <c r="AS30" s="694"/>
      <c r="AT30" s="699" t="s">
        <v>307</v>
      </c>
      <c r="AU30" s="210"/>
      <c r="AV30" s="210"/>
      <c r="AW30" s="210"/>
      <c r="AX30" s="702" t="s">
        <v>183</v>
      </c>
      <c r="AY30" s="703"/>
      <c r="AZ30" s="703"/>
      <c r="BA30" s="703"/>
      <c r="BB30" s="703"/>
      <c r="BC30" s="703"/>
      <c r="BD30" s="703"/>
      <c r="BE30" s="703"/>
      <c r="BF30" s="704"/>
      <c r="BG30" s="683">
        <v>99.6</v>
      </c>
      <c r="BH30" s="684"/>
      <c r="BI30" s="684"/>
      <c r="BJ30" s="684"/>
      <c r="BK30" s="684"/>
      <c r="BL30" s="684"/>
      <c r="BM30" s="685">
        <v>97</v>
      </c>
      <c r="BN30" s="684"/>
      <c r="BO30" s="684"/>
      <c r="BP30" s="684"/>
      <c r="BQ30" s="686"/>
      <c r="BR30" s="683">
        <v>99.2</v>
      </c>
      <c r="BS30" s="684"/>
      <c r="BT30" s="684"/>
      <c r="BU30" s="684"/>
      <c r="BV30" s="684"/>
      <c r="BW30" s="684"/>
      <c r="BX30" s="685">
        <v>96.5</v>
      </c>
      <c r="BY30" s="684"/>
      <c r="BZ30" s="684"/>
      <c r="CA30" s="684"/>
      <c r="CB30" s="686"/>
      <c r="CD30" s="689"/>
      <c r="CE30" s="690"/>
      <c r="CF30" s="647" t="s">
        <v>308</v>
      </c>
      <c r="CG30" s="644"/>
      <c r="CH30" s="644"/>
      <c r="CI30" s="644"/>
      <c r="CJ30" s="644"/>
      <c r="CK30" s="644"/>
      <c r="CL30" s="644"/>
      <c r="CM30" s="644"/>
      <c r="CN30" s="644"/>
      <c r="CO30" s="644"/>
      <c r="CP30" s="644"/>
      <c r="CQ30" s="645"/>
      <c r="CR30" s="603">
        <v>164368</v>
      </c>
      <c r="CS30" s="606"/>
      <c r="CT30" s="606"/>
      <c r="CU30" s="606"/>
      <c r="CV30" s="606"/>
      <c r="CW30" s="606"/>
      <c r="CX30" s="606"/>
      <c r="CY30" s="607"/>
      <c r="CZ30" s="608">
        <v>6</v>
      </c>
      <c r="DA30" s="637"/>
      <c r="DB30" s="637"/>
      <c r="DC30" s="638"/>
      <c r="DD30" s="611">
        <v>164368</v>
      </c>
      <c r="DE30" s="606"/>
      <c r="DF30" s="606"/>
      <c r="DG30" s="606"/>
      <c r="DH30" s="606"/>
      <c r="DI30" s="606"/>
      <c r="DJ30" s="606"/>
      <c r="DK30" s="607"/>
      <c r="DL30" s="611">
        <v>164368</v>
      </c>
      <c r="DM30" s="606"/>
      <c r="DN30" s="606"/>
      <c r="DO30" s="606"/>
      <c r="DP30" s="606"/>
      <c r="DQ30" s="606"/>
      <c r="DR30" s="606"/>
      <c r="DS30" s="606"/>
      <c r="DT30" s="606"/>
      <c r="DU30" s="606"/>
      <c r="DV30" s="607"/>
      <c r="DW30" s="608">
        <v>9.4</v>
      </c>
      <c r="DX30" s="637"/>
      <c r="DY30" s="637"/>
      <c r="DZ30" s="637"/>
      <c r="EA30" s="637"/>
      <c r="EB30" s="637"/>
      <c r="EC30" s="639"/>
    </row>
    <row r="31" spans="2:133" ht="11.25" customHeight="1">
      <c r="B31" s="600" t="s">
        <v>309</v>
      </c>
      <c r="C31" s="601"/>
      <c r="D31" s="601"/>
      <c r="E31" s="601"/>
      <c r="F31" s="601"/>
      <c r="G31" s="601"/>
      <c r="H31" s="601"/>
      <c r="I31" s="601"/>
      <c r="J31" s="601"/>
      <c r="K31" s="601"/>
      <c r="L31" s="601"/>
      <c r="M31" s="601"/>
      <c r="N31" s="601"/>
      <c r="O31" s="601"/>
      <c r="P31" s="601"/>
      <c r="Q31" s="602"/>
      <c r="R31" s="603">
        <v>74790</v>
      </c>
      <c r="S31" s="606"/>
      <c r="T31" s="606"/>
      <c r="U31" s="606"/>
      <c r="V31" s="606"/>
      <c r="W31" s="606"/>
      <c r="X31" s="606"/>
      <c r="Y31" s="607"/>
      <c r="Z31" s="665">
        <v>2.5</v>
      </c>
      <c r="AA31" s="665"/>
      <c r="AB31" s="665"/>
      <c r="AC31" s="665"/>
      <c r="AD31" s="666" t="s">
        <v>223</v>
      </c>
      <c r="AE31" s="666"/>
      <c r="AF31" s="666"/>
      <c r="AG31" s="666"/>
      <c r="AH31" s="666"/>
      <c r="AI31" s="666"/>
      <c r="AJ31" s="666"/>
      <c r="AK31" s="666"/>
      <c r="AL31" s="608" t="s">
        <v>175</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99.5</v>
      </c>
      <c r="BH31" s="604"/>
      <c r="BI31" s="604"/>
      <c r="BJ31" s="604"/>
      <c r="BK31" s="604"/>
      <c r="BL31" s="604"/>
      <c r="BM31" s="609">
        <v>98.7</v>
      </c>
      <c r="BN31" s="682"/>
      <c r="BO31" s="682"/>
      <c r="BP31" s="682"/>
      <c r="BQ31" s="643"/>
      <c r="BR31" s="681">
        <v>98.7</v>
      </c>
      <c r="BS31" s="604"/>
      <c r="BT31" s="604"/>
      <c r="BU31" s="604"/>
      <c r="BV31" s="604"/>
      <c r="BW31" s="604"/>
      <c r="BX31" s="609">
        <v>97.6</v>
      </c>
      <c r="BY31" s="682"/>
      <c r="BZ31" s="682"/>
      <c r="CA31" s="682"/>
      <c r="CB31" s="643"/>
      <c r="CD31" s="689"/>
      <c r="CE31" s="690"/>
      <c r="CF31" s="647" t="s">
        <v>312</v>
      </c>
      <c r="CG31" s="644"/>
      <c r="CH31" s="644"/>
      <c r="CI31" s="644"/>
      <c r="CJ31" s="644"/>
      <c r="CK31" s="644"/>
      <c r="CL31" s="644"/>
      <c r="CM31" s="644"/>
      <c r="CN31" s="644"/>
      <c r="CO31" s="644"/>
      <c r="CP31" s="644"/>
      <c r="CQ31" s="645"/>
      <c r="CR31" s="603">
        <v>11281</v>
      </c>
      <c r="CS31" s="604"/>
      <c r="CT31" s="604"/>
      <c r="CU31" s="604"/>
      <c r="CV31" s="604"/>
      <c r="CW31" s="604"/>
      <c r="CX31" s="604"/>
      <c r="CY31" s="605"/>
      <c r="CZ31" s="608">
        <v>0.4</v>
      </c>
      <c r="DA31" s="637"/>
      <c r="DB31" s="637"/>
      <c r="DC31" s="638"/>
      <c r="DD31" s="611">
        <v>11281</v>
      </c>
      <c r="DE31" s="604"/>
      <c r="DF31" s="604"/>
      <c r="DG31" s="604"/>
      <c r="DH31" s="604"/>
      <c r="DI31" s="604"/>
      <c r="DJ31" s="604"/>
      <c r="DK31" s="605"/>
      <c r="DL31" s="611">
        <v>11281</v>
      </c>
      <c r="DM31" s="604"/>
      <c r="DN31" s="604"/>
      <c r="DO31" s="604"/>
      <c r="DP31" s="604"/>
      <c r="DQ31" s="604"/>
      <c r="DR31" s="604"/>
      <c r="DS31" s="604"/>
      <c r="DT31" s="604"/>
      <c r="DU31" s="604"/>
      <c r="DV31" s="605"/>
      <c r="DW31" s="608">
        <v>0.6</v>
      </c>
      <c r="DX31" s="637"/>
      <c r="DY31" s="637"/>
      <c r="DZ31" s="637"/>
      <c r="EA31" s="637"/>
      <c r="EB31" s="637"/>
      <c r="EC31" s="639"/>
    </row>
    <row r="32" spans="2:133" ht="11.25" customHeight="1">
      <c r="B32" s="600" t="s">
        <v>313</v>
      </c>
      <c r="C32" s="601"/>
      <c r="D32" s="601"/>
      <c r="E32" s="601"/>
      <c r="F32" s="601"/>
      <c r="G32" s="601"/>
      <c r="H32" s="601"/>
      <c r="I32" s="601"/>
      <c r="J32" s="601"/>
      <c r="K32" s="601"/>
      <c r="L32" s="601"/>
      <c r="M32" s="601"/>
      <c r="N32" s="601"/>
      <c r="O32" s="601"/>
      <c r="P32" s="601"/>
      <c r="Q32" s="602"/>
      <c r="R32" s="603">
        <v>79100</v>
      </c>
      <c r="S32" s="606"/>
      <c r="T32" s="606"/>
      <c r="U32" s="606"/>
      <c r="V32" s="606"/>
      <c r="W32" s="606"/>
      <c r="X32" s="606"/>
      <c r="Y32" s="607"/>
      <c r="Z32" s="665">
        <v>2.7</v>
      </c>
      <c r="AA32" s="665"/>
      <c r="AB32" s="665"/>
      <c r="AC32" s="665"/>
      <c r="AD32" s="666" t="s">
        <v>175</v>
      </c>
      <c r="AE32" s="666"/>
      <c r="AF32" s="666"/>
      <c r="AG32" s="666"/>
      <c r="AH32" s="666"/>
      <c r="AI32" s="666"/>
      <c r="AJ32" s="666"/>
      <c r="AK32" s="666"/>
      <c r="AL32" s="608" t="s">
        <v>175</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99.5</v>
      </c>
      <c r="BH32" s="619"/>
      <c r="BI32" s="619"/>
      <c r="BJ32" s="619"/>
      <c r="BK32" s="619"/>
      <c r="BL32" s="619"/>
      <c r="BM32" s="663">
        <v>95.4</v>
      </c>
      <c r="BN32" s="619"/>
      <c r="BO32" s="619"/>
      <c r="BP32" s="619"/>
      <c r="BQ32" s="656"/>
      <c r="BR32" s="680">
        <v>99.3</v>
      </c>
      <c r="BS32" s="619"/>
      <c r="BT32" s="619"/>
      <c r="BU32" s="619"/>
      <c r="BV32" s="619"/>
      <c r="BW32" s="619"/>
      <c r="BX32" s="663">
        <v>95.1</v>
      </c>
      <c r="BY32" s="619"/>
      <c r="BZ32" s="619"/>
      <c r="CA32" s="619"/>
      <c r="CB32" s="656"/>
      <c r="CD32" s="691"/>
      <c r="CE32" s="692"/>
      <c r="CF32" s="647" t="s">
        <v>315</v>
      </c>
      <c r="CG32" s="644"/>
      <c r="CH32" s="644"/>
      <c r="CI32" s="644"/>
      <c r="CJ32" s="644"/>
      <c r="CK32" s="644"/>
      <c r="CL32" s="644"/>
      <c r="CM32" s="644"/>
      <c r="CN32" s="644"/>
      <c r="CO32" s="644"/>
      <c r="CP32" s="644"/>
      <c r="CQ32" s="645"/>
      <c r="CR32" s="603" t="s">
        <v>175</v>
      </c>
      <c r="CS32" s="606"/>
      <c r="CT32" s="606"/>
      <c r="CU32" s="606"/>
      <c r="CV32" s="606"/>
      <c r="CW32" s="606"/>
      <c r="CX32" s="606"/>
      <c r="CY32" s="607"/>
      <c r="CZ32" s="608" t="s">
        <v>223</v>
      </c>
      <c r="DA32" s="637"/>
      <c r="DB32" s="637"/>
      <c r="DC32" s="638"/>
      <c r="DD32" s="611" t="s">
        <v>175</v>
      </c>
      <c r="DE32" s="606"/>
      <c r="DF32" s="606"/>
      <c r="DG32" s="606"/>
      <c r="DH32" s="606"/>
      <c r="DI32" s="606"/>
      <c r="DJ32" s="606"/>
      <c r="DK32" s="607"/>
      <c r="DL32" s="611" t="s">
        <v>239</v>
      </c>
      <c r="DM32" s="606"/>
      <c r="DN32" s="606"/>
      <c r="DO32" s="606"/>
      <c r="DP32" s="606"/>
      <c r="DQ32" s="606"/>
      <c r="DR32" s="606"/>
      <c r="DS32" s="606"/>
      <c r="DT32" s="606"/>
      <c r="DU32" s="606"/>
      <c r="DV32" s="607"/>
      <c r="DW32" s="608" t="s">
        <v>175</v>
      </c>
      <c r="DX32" s="637"/>
      <c r="DY32" s="637"/>
      <c r="DZ32" s="637"/>
      <c r="EA32" s="637"/>
      <c r="EB32" s="637"/>
      <c r="EC32" s="639"/>
    </row>
    <row r="33" spans="2:133" ht="11.25" customHeight="1">
      <c r="B33" s="600" t="s">
        <v>316</v>
      </c>
      <c r="C33" s="601"/>
      <c r="D33" s="601"/>
      <c r="E33" s="601"/>
      <c r="F33" s="601"/>
      <c r="G33" s="601"/>
      <c r="H33" s="601"/>
      <c r="I33" s="601"/>
      <c r="J33" s="601"/>
      <c r="K33" s="601"/>
      <c r="L33" s="601"/>
      <c r="M33" s="601"/>
      <c r="N33" s="601"/>
      <c r="O33" s="601"/>
      <c r="P33" s="601"/>
      <c r="Q33" s="602"/>
      <c r="R33" s="603">
        <v>176785</v>
      </c>
      <c r="S33" s="606"/>
      <c r="T33" s="606"/>
      <c r="U33" s="606"/>
      <c r="V33" s="606"/>
      <c r="W33" s="606"/>
      <c r="X33" s="606"/>
      <c r="Y33" s="607"/>
      <c r="Z33" s="665">
        <v>6</v>
      </c>
      <c r="AA33" s="665"/>
      <c r="AB33" s="665"/>
      <c r="AC33" s="665"/>
      <c r="AD33" s="666" t="s">
        <v>175</v>
      </c>
      <c r="AE33" s="666"/>
      <c r="AF33" s="666"/>
      <c r="AG33" s="666"/>
      <c r="AH33" s="666"/>
      <c r="AI33" s="666"/>
      <c r="AJ33" s="666"/>
      <c r="AK33" s="666"/>
      <c r="AL33" s="608" t="s">
        <v>175</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1294422</v>
      </c>
      <c r="CS33" s="604"/>
      <c r="CT33" s="604"/>
      <c r="CU33" s="604"/>
      <c r="CV33" s="604"/>
      <c r="CW33" s="604"/>
      <c r="CX33" s="604"/>
      <c r="CY33" s="605"/>
      <c r="CZ33" s="608">
        <v>47</v>
      </c>
      <c r="DA33" s="637"/>
      <c r="DB33" s="637"/>
      <c r="DC33" s="638"/>
      <c r="DD33" s="611">
        <v>1005377</v>
      </c>
      <c r="DE33" s="604"/>
      <c r="DF33" s="604"/>
      <c r="DG33" s="604"/>
      <c r="DH33" s="604"/>
      <c r="DI33" s="604"/>
      <c r="DJ33" s="604"/>
      <c r="DK33" s="605"/>
      <c r="DL33" s="611">
        <v>690735</v>
      </c>
      <c r="DM33" s="604"/>
      <c r="DN33" s="604"/>
      <c r="DO33" s="604"/>
      <c r="DP33" s="604"/>
      <c r="DQ33" s="604"/>
      <c r="DR33" s="604"/>
      <c r="DS33" s="604"/>
      <c r="DT33" s="604"/>
      <c r="DU33" s="604"/>
      <c r="DV33" s="605"/>
      <c r="DW33" s="608">
        <v>39.5</v>
      </c>
      <c r="DX33" s="637"/>
      <c r="DY33" s="637"/>
      <c r="DZ33" s="637"/>
      <c r="EA33" s="637"/>
      <c r="EB33" s="637"/>
      <c r="EC33" s="639"/>
    </row>
    <row r="34" spans="2:133" ht="11.25" customHeight="1">
      <c r="B34" s="600" t="s">
        <v>318</v>
      </c>
      <c r="C34" s="601"/>
      <c r="D34" s="601"/>
      <c r="E34" s="601"/>
      <c r="F34" s="601"/>
      <c r="G34" s="601"/>
      <c r="H34" s="601"/>
      <c r="I34" s="601"/>
      <c r="J34" s="601"/>
      <c r="K34" s="601"/>
      <c r="L34" s="601"/>
      <c r="M34" s="601"/>
      <c r="N34" s="601"/>
      <c r="O34" s="601"/>
      <c r="P34" s="601"/>
      <c r="Q34" s="602"/>
      <c r="R34" s="603">
        <v>39613</v>
      </c>
      <c r="S34" s="606"/>
      <c r="T34" s="606"/>
      <c r="U34" s="606"/>
      <c r="V34" s="606"/>
      <c r="W34" s="606"/>
      <c r="X34" s="606"/>
      <c r="Y34" s="607"/>
      <c r="Z34" s="665">
        <v>1.3</v>
      </c>
      <c r="AA34" s="665"/>
      <c r="AB34" s="665"/>
      <c r="AC34" s="665"/>
      <c r="AD34" s="666">
        <v>153</v>
      </c>
      <c r="AE34" s="666"/>
      <c r="AF34" s="666"/>
      <c r="AG34" s="666"/>
      <c r="AH34" s="666"/>
      <c r="AI34" s="666"/>
      <c r="AJ34" s="666"/>
      <c r="AK34" s="666"/>
      <c r="AL34" s="608">
        <v>0</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535035</v>
      </c>
      <c r="CS34" s="606"/>
      <c r="CT34" s="606"/>
      <c r="CU34" s="606"/>
      <c r="CV34" s="606"/>
      <c r="CW34" s="606"/>
      <c r="CX34" s="606"/>
      <c r="CY34" s="607"/>
      <c r="CZ34" s="608">
        <v>19.399999999999999</v>
      </c>
      <c r="DA34" s="637"/>
      <c r="DB34" s="637"/>
      <c r="DC34" s="638"/>
      <c r="DD34" s="611">
        <v>380929</v>
      </c>
      <c r="DE34" s="606"/>
      <c r="DF34" s="606"/>
      <c r="DG34" s="606"/>
      <c r="DH34" s="606"/>
      <c r="DI34" s="606"/>
      <c r="DJ34" s="606"/>
      <c r="DK34" s="607"/>
      <c r="DL34" s="611">
        <v>321153</v>
      </c>
      <c r="DM34" s="606"/>
      <c r="DN34" s="606"/>
      <c r="DO34" s="606"/>
      <c r="DP34" s="606"/>
      <c r="DQ34" s="606"/>
      <c r="DR34" s="606"/>
      <c r="DS34" s="606"/>
      <c r="DT34" s="606"/>
      <c r="DU34" s="606"/>
      <c r="DV34" s="607"/>
      <c r="DW34" s="608">
        <v>18.399999999999999</v>
      </c>
      <c r="DX34" s="637"/>
      <c r="DY34" s="637"/>
      <c r="DZ34" s="637"/>
      <c r="EA34" s="637"/>
      <c r="EB34" s="637"/>
      <c r="EC34" s="639"/>
    </row>
    <row r="35" spans="2:133" ht="11.25" customHeight="1">
      <c r="B35" s="600" t="s">
        <v>322</v>
      </c>
      <c r="C35" s="601"/>
      <c r="D35" s="601"/>
      <c r="E35" s="601"/>
      <c r="F35" s="601"/>
      <c r="G35" s="601"/>
      <c r="H35" s="601"/>
      <c r="I35" s="601"/>
      <c r="J35" s="601"/>
      <c r="K35" s="601"/>
      <c r="L35" s="601"/>
      <c r="M35" s="601"/>
      <c r="N35" s="601"/>
      <c r="O35" s="601"/>
      <c r="P35" s="601"/>
      <c r="Q35" s="602"/>
      <c r="R35" s="603">
        <v>210837</v>
      </c>
      <c r="S35" s="606"/>
      <c r="T35" s="606"/>
      <c r="U35" s="606"/>
      <c r="V35" s="606"/>
      <c r="W35" s="606"/>
      <c r="X35" s="606"/>
      <c r="Y35" s="607"/>
      <c r="Z35" s="665">
        <v>7.1</v>
      </c>
      <c r="AA35" s="665"/>
      <c r="AB35" s="665"/>
      <c r="AC35" s="665"/>
      <c r="AD35" s="666" t="s">
        <v>175</v>
      </c>
      <c r="AE35" s="666"/>
      <c r="AF35" s="666"/>
      <c r="AG35" s="666"/>
      <c r="AH35" s="666"/>
      <c r="AI35" s="666"/>
      <c r="AJ35" s="666"/>
      <c r="AK35" s="666"/>
      <c r="AL35" s="608" t="s">
        <v>175</v>
      </c>
      <c r="AM35" s="609"/>
      <c r="AN35" s="609"/>
      <c r="AO35" s="667"/>
      <c r="AP35" s="214"/>
      <c r="AQ35" s="671" t="s">
        <v>323</v>
      </c>
      <c r="AR35" s="672"/>
      <c r="AS35" s="672"/>
      <c r="AT35" s="672"/>
      <c r="AU35" s="672"/>
      <c r="AV35" s="672"/>
      <c r="AW35" s="672"/>
      <c r="AX35" s="672"/>
      <c r="AY35" s="673"/>
      <c r="AZ35" s="668">
        <v>293602</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68314</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30343</v>
      </c>
      <c r="CS35" s="604"/>
      <c r="CT35" s="604"/>
      <c r="CU35" s="604"/>
      <c r="CV35" s="604"/>
      <c r="CW35" s="604"/>
      <c r="CX35" s="604"/>
      <c r="CY35" s="605"/>
      <c r="CZ35" s="608">
        <v>1.1000000000000001</v>
      </c>
      <c r="DA35" s="637"/>
      <c r="DB35" s="637"/>
      <c r="DC35" s="638"/>
      <c r="DD35" s="611">
        <v>24378</v>
      </c>
      <c r="DE35" s="604"/>
      <c r="DF35" s="604"/>
      <c r="DG35" s="604"/>
      <c r="DH35" s="604"/>
      <c r="DI35" s="604"/>
      <c r="DJ35" s="604"/>
      <c r="DK35" s="605"/>
      <c r="DL35" s="611">
        <v>5184</v>
      </c>
      <c r="DM35" s="604"/>
      <c r="DN35" s="604"/>
      <c r="DO35" s="604"/>
      <c r="DP35" s="604"/>
      <c r="DQ35" s="604"/>
      <c r="DR35" s="604"/>
      <c r="DS35" s="604"/>
      <c r="DT35" s="604"/>
      <c r="DU35" s="604"/>
      <c r="DV35" s="605"/>
      <c r="DW35" s="608">
        <v>0.3</v>
      </c>
      <c r="DX35" s="637"/>
      <c r="DY35" s="637"/>
      <c r="DZ35" s="637"/>
      <c r="EA35" s="637"/>
      <c r="EB35" s="637"/>
      <c r="EC35" s="639"/>
    </row>
    <row r="36" spans="2:133" ht="11.25" customHeight="1">
      <c r="B36" s="600" t="s">
        <v>326</v>
      </c>
      <c r="C36" s="601"/>
      <c r="D36" s="601"/>
      <c r="E36" s="601"/>
      <c r="F36" s="601"/>
      <c r="G36" s="601"/>
      <c r="H36" s="601"/>
      <c r="I36" s="601"/>
      <c r="J36" s="601"/>
      <c r="K36" s="601"/>
      <c r="L36" s="601"/>
      <c r="M36" s="601"/>
      <c r="N36" s="601"/>
      <c r="O36" s="601"/>
      <c r="P36" s="601"/>
      <c r="Q36" s="602"/>
      <c r="R36" s="603" t="s">
        <v>175</v>
      </c>
      <c r="S36" s="606"/>
      <c r="T36" s="606"/>
      <c r="U36" s="606"/>
      <c r="V36" s="606"/>
      <c r="W36" s="606"/>
      <c r="X36" s="606"/>
      <c r="Y36" s="607"/>
      <c r="Z36" s="665" t="s">
        <v>175</v>
      </c>
      <c r="AA36" s="665"/>
      <c r="AB36" s="665"/>
      <c r="AC36" s="665"/>
      <c r="AD36" s="666" t="s">
        <v>175</v>
      </c>
      <c r="AE36" s="666"/>
      <c r="AF36" s="666"/>
      <c r="AG36" s="666"/>
      <c r="AH36" s="666"/>
      <c r="AI36" s="666"/>
      <c r="AJ36" s="666"/>
      <c r="AK36" s="666"/>
      <c r="AL36" s="608" t="s">
        <v>175</v>
      </c>
      <c r="AM36" s="609"/>
      <c r="AN36" s="609"/>
      <c r="AO36" s="667"/>
      <c r="AQ36" s="640" t="s">
        <v>327</v>
      </c>
      <c r="AR36" s="641"/>
      <c r="AS36" s="641"/>
      <c r="AT36" s="641"/>
      <c r="AU36" s="641"/>
      <c r="AV36" s="641"/>
      <c r="AW36" s="641"/>
      <c r="AX36" s="641"/>
      <c r="AY36" s="642"/>
      <c r="AZ36" s="603">
        <v>122639</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62242</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354930</v>
      </c>
      <c r="CS36" s="606"/>
      <c r="CT36" s="606"/>
      <c r="CU36" s="606"/>
      <c r="CV36" s="606"/>
      <c r="CW36" s="606"/>
      <c r="CX36" s="606"/>
      <c r="CY36" s="607"/>
      <c r="CZ36" s="608">
        <v>12.9</v>
      </c>
      <c r="DA36" s="637"/>
      <c r="DB36" s="637"/>
      <c r="DC36" s="638"/>
      <c r="DD36" s="611">
        <v>296522</v>
      </c>
      <c r="DE36" s="606"/>
      <c r="DF36" s="606"/>
      <c r="DG36" s="606"/>
      <c r="DH36" s="606"/>
      <c r="DI36" s="606"/>
      <c r="DJ36" s="606"/>
      <c r="DK36" s="607"/>
      <c r="DL36" s="611">
        <v>236202</v>
      </c>
      <c r="DM36" s="606"/>
      <c r="DN36" s="606"/>
      <c r="DO36" s="606"/>
      <c r="DP36" s="606"/>
      <c r="DQ36" s="606"/>
      <c r="DR36" s="606"/>
      <c r="DS36" s="606"/>
      <c r="DT36" s="606"/>
      <c r="DU36" s="606"/>
      <c r="DV36" s="607"/>
      <c r="DW36" s="608">
        <v>13.5</v>
      </c>
      <c r="DX36" s="637"/>
      <c r="DY36" s="637"/>
      <c r="DZ36" s="637"/>
      <c r="EA36" s="637"/>
      <c r="EB36" s="637"/>
      <c r="EC36" s="639"/>
    </row>
    <row r="37" spans="2:133" ht="11.25" customHeight="1">
      <c r="B37" s="600" t="s">
        <v>330</v>
      </c>
      <c r="C37" s="601"/>
      <c r="D37" s="601"/>
      <c r="E37" s="601"/>
      <c r="F37" s="601"/>
      <c r="G37" s="601"/>
      <c r="H37" s="601"/>
      <c r="I37" s="601"/>
      <c r="J37" s="601"/>
      <c r="K37" s="601"/>
      <c r="L37" s="601"/>
      <c r="M37" s="601"/>
      <c r="N37" s="601"/>
      <c r="O37" s="601"/>
      <c r="P37" s="601"/>
      <c r="Q37" s="602"/>
      <c r="R37" s="603">
        <v>72137</v>
      </c>
      <c r="S37" s="606"/>
      <c r="T37" s="606"/>
      <c r="U37" s="606"/>
      <c r="V37" s="606"/>
      <c r="W37" s="606"/>
      <c r="X37" s="606"/>
      <c r="Y37" s="607"/>
      <c r="Z37" s="665">
        <v>2.4</v>
      </c>
      <c r="AA37" s="665"/>
      <c r="AB37" s="665"/>
      <c r="AC37" s="665"/>
      <c r="AD37" s="666" t="s">
        <v>175</v>
      </c>
      <c r="AE37" s="666"/>
      <c r="AF37" s="666"/>
      <c r="AG37" s="666"/>
      <c r="AH37" s="666"/>
      <c r="AI37" s="666"/>
      <c r="AJ37" s="666"/>
      <c r="AK37" s="666"/>
      <c r="AL37" s="608" t="s">
        <v>223</v>
      </c>
      <c r="AM37" s="609"/>
      <c r="AN37" s="609"/>
      <c r="AO37" s="667"/>
      <c r="AQ37" s="640" t="s">
        <v>331</v>
      </c>
      <c r="AR37" s="641"/>
      <c r="AS37" s="641"/>
      <c r="AT37" s="641"/>
      <c r="AU37" s="641"/>
      <c r="AV37" s="641"/>
      <c r="AW37" s="641"/>
      <c r="AX37" s="641"/>
      <c r="AY37" s="642"/>
      <c r="AZ37" s="603">
        <v>713</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497</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129214</v>
      </c>
      <c r="CS37" s="604"/>
      <c r="CT37" s="604"/>
      <c r="CU37" s="604"/>
      <c r="CV37" s="604"/>
      <c r="CW37" s="604"/>
      <c r="CX37" s="604"/>
      <c r="CY37" s="605"/>
      <c r="CZ37" s="608">
        <v>4.7</v>
      </c>
      <c r="DA37" s="637"/>
      <c r="DB37" s="637"/>
      <c r="DC37" s="638"/>
      <c r="DD37" s="611">
        <v>129214</v>
      </c>
      <c r="DE37" s="604"/>
      <c r="DF37" s="604"/>
      <c r="DG37" s="604"/>
      <c r="DH37" s="604"/>
      <c r="DI37" s="604"/>
      <c r="DJ37" s="604"/>
      <c r="DK37" s="605"/>
      <c r="DL37" s="611">
        <v>127350</v>
      </c>
      <c r="DM37" s="604"/>
      <c r="DN37" s="604"/>
      <c r="DO37" s="604"/>
      <c r="DP37" s="604"/>
      <c r="DQ37" s="604"/>
      <c r="DR37" s="604"/>
      <c r="DS37" s="604"/>
      <c r="DT37" s="604"/>
      <c r="DU37" s="604"/>
      <c r="DV37" s="605"/>
      <c r="DW37" s="608">
        <v>7.3</v>
      </c>
      <c r="DX37" s="637"/>
      <c r="DY37" s="637"/>
      <c r="DZ37" s="637"/>
      <c r="EA37" s="637"/>
      <c r="EB37" s="637"/>
      <c r="EC37" s="639"/>
    </row>
    <row r="38" spans="2:133" ht="11.25" customHeight="1">
      <c r="B38" s="615" t="s">
        <v>334</v>
      </c>
      <c r="C38" s="616"/>
      <c r="D38" s="616"/>
      <c r="E38" s="616"/>
      <c r="F38" s="616"/>
      <c r="G38" s="616"/>
      <c r="H38" s="616"/>
      <c r="I38" s="616"/>
      <c r="J38" s="616"/>
      <c r="K38" s="616"/>
      <c r="L38" s="616"/>
      <c r="M38" s="616"/>
      <c r="N38" s="616"/>
      <c r="O38" s="616"/>
      <c r="P38" s="616"/>
      <c r="Q38" s="617"/>
      <c r="R38" s="618">
        <v>2966759</v>
      </c>
      <c r="S38" s="655"/>
      <c r="T38" s="655"/>
      <c r="U38" s="655"/>
      <c r="V38" s="655"/>
      <c r="W38" s="655"/>
      <c r="X38" s="655"/>
      <c r="Y38" s="660"/>
      <c r="Z38" s="661">
        <v>100</v>
      </c>
      <c r="AA38" s="661"/>
      <c r="AB38" s="661"/>
      <c r="AC38" s="661"/>
      <c r="AD38" s="662">
        <v>1674994</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t="s">
        <v>175</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970</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293602</v>
      </c>
      <c r="CS38" s="606"/>
      <c r="CT38" s="606"/>
      <c r="CU38" s="606"/>
      <c r="CV38" s="606"/>
      <c r="CW38" s="606"/>
      <c r="CX38" s="606"/>
      <c r="CY38" s="607"/>
      <c r="CZ38" s="608">
        <v>10.7</v>
      </c>
      <c r="DA38" s="637"/>
      <c r="DB38" s="637"/>
      <c r="DC38" s="638"/>
      <c r="DD38" s="611">
        <v>251548</v>
      </c>
      <c r="DE38" s="606"/>
      <c r="DF38" s="606"/>
      <c r="DG38" s="606"/>
      <c r="DH38" s="606"/>
      <c r="DI38" s="606"/>
      <c r="DJ38" s="606"/>
      <c r="DK38" s="607"/>
      <c r="DL38" s="611">
        <v>128196</v>
      </c>
      <c r="DM38" s="606"/>
      <c r="DN38" s="606"/>
      <c r="DO38" s="606"/>
      <c r="DP38" s="606"/>
      <c r="DQ38" s="606"/>
      <c r="DR38" s="606"/>
      <c r="DS38" s="606"/>
      <c r="DT38" s="606"/>
      <c r="DU38" s="606"/>
      <c r="DV38" s="607"/>
      <c r="DW38" s="608">
        <v>7.3</v>
      </c>
      <c r="DX38" s="637"/>
      <c r="DY38" s="637"/>
      <c r="DZ38" s="637"/>
      <c r="EA38" s="637"/>
      <c r="EB38" s="637"/>
      <c r="EC38" s="639"/>
    </row>
    <row r="39" spans="2:133" ht="11.25" customHeight="1">
      <c r="AQ39" s="640" t="s">
        <v>338</v>
      </c>
      <c r="AR39" s="641"/>
      <c r="AS39" s="641"/>
      <c r="AT39" s="641"/>
      <c r="AU39" s="641"/>
      <c r="AV39" s="641"/>
      <c r="AW39" s="641"/>
      <c r="AX39" s="641"/>
      <c r="AY39" s="642"/>
      <c r="AZ39" s="603" t="s">
        <v>175</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113</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80512</v>
      </c>
      <c r="CS39" s="604"/>
      <c r="CT39" s="604"/>
      <c r="CU39" s="604"/>
      <c r="CV39" s="604"/>
      <c r="CW39" s="604"/>
      <c r="CX39" s="604"/>
      <c r="CY39" s="605"/>
      <c r="CZ39" s="608">
        <v>2.9</v>
      </c>
      <c r="DA39" s="637"/>
      <c r="DB39" s="637"/>
      <c r="DC39" s="638"/>
      <c r="DD39" s="611">
        <v>52000</v>
      </c>
      <c r="DE39" s="604"/>
      <c r="DF39" s="604"/>
      <c r="DG39" s="604"/>
      <c r="DH39" s="604"/>
      <c r="DI39" s="604"/>
      <c r="DJ39" s="604"/>
      <c r="DK39" s="605"/>
      <c r="DL39" s="611" t="s">
        <v>223</v>
      </c>
      <c r="DM39" s="604"/>
      <c r="DN39" s="604"/>
      <c r="DO39" s="604"/>
      <c r="DP39" s="604"/>
      <c r="DQ39" s="604"/>
      <c r="DR39" s="604"/>
      <c r="DS39" s="604"/>
      <c r="DT39" s="604"/>
      <c r="DU39" s="604"/>
      <c r="DV39" s="605"/>
      <c r="DW39" s="608" t="s">
        <v>175</v>
      </c>
      <c r="DX39" s="637"/>
      <c r="DY39" s="637"/>
      <c r="DZ39" s="637"/>
      <c r="EA39" s="637"/>
      <c r="EB39" s="637"/>
      <c r="EC39" s="639"/>
    </row>
    <row r="40" spans="2:133" ht="11.25" customHeight="1">
      <c r="AQ40" s="640" t="s">
        <v>342</v>
      </c>
      <c r="AR40" s="641"/>
      <c r="AS40" s="641"/>
      <c r="AT40" s="641"/>
      <c r="AU40" s="641"/>
      <c r="AV40" s="641"/>
      <c r="AW40" s="641"/>
      <c r="AX40" s="641"/>
      <c r="AY40" s="642"/>
      <c r="AZ40" s="603">
        <v>34743</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114</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t="s">
        <v>175</v>
      </c>
      <c r="CS40" s="606"/>
      <c r="CT40" s="606"/>
      <c r="CU40" s="606"/>
      <c r="CV40" s="606"/>
      <c r="CW40" s="606"/>
      <c r="CX40" s="606"/>
      <c r="CY40" s="607"/>
      <c r="CZ40" s="608" t="s">
        <v>175</v>
      </c>
      <c r="DA40" s="637"/>
      <c r="DB40" s="637"/>
      <c r="DC40" s="638"/>
      <c r="DD40" s="611" t="s">
        <v>175</v>
      </c>
      <c r="DE40" s="606"/>
      <c r="DF40" s="606"/>
      <c r="DG40" s="606"/>
      <c r="DH40" s="606"/>
      <c r="DI40" s="606"/>
      <c r="DJ40" s="606"/>
      <c r="DK40" s="607"/>
      <c r="DL40" s="611" t="s">
        <v>175</v>
      </c>
      <c r="DM40" s="606"/>
      <c r="DN40" s="606"/>
      <c r="DO40" s="606"/>
      <c r="DP40" s="606"/>
      <c r="DQ40" s="606"/>
      <c r="DR40" s="606"/>
      <c r="DS40" s="606"/>
      <c r="DT40" s="606"/>
      <c r="DU40" s="606"/>
      <c r="DV40" s="607"/>
      <c r="DW40" s="608" t="s">
        <v>175</v>
      </c>
      <c r="DX40" s="637"/>
      <c r="DY40" s="637"/>
      <c r="DZ40" s="637"/>
      <c r="EA40" s="637"/>
      <c r="EB40" s="637"/>
      <c r="EC40" s="639"/>
    </row>
    <row r="41" spans="2:133" ht="11.25" customHeight="1">
      <c r="AQ41" s="652" t="s">
        <v>345</v>
      </c>
      <c r="AR41" s="653"/>
      <c r="AS41" s="653"/>
      <c r="AT41" s="653"/>
      <c r="AU41" s="653"/>
      <c r="AV41" s="653"/>
      <c r="AW41" s="653"/>
      <c r="AX41" s="653"/>
      <c r="AY41" s="654"/>
      <c r="AZ41" s="618">
        <v>135507</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294</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223</v>
      </c>
      <c r="CS41" s="604"/>
      <c r="CT41" s="604"/>
      <c r="CU41" s="604"/>
      <c r="CV41" s="604"/>
      <c r="CW41" s="604"/>
      <c r="CX41" s="604"/>
      <c r="CY41" s="605"/>
      <c r="CZ41" s="608" t="s">
        <v>175</v>
      </c>
      <c r="DA41" s="637"/>
      <c r="DB41" s="637"/>
      <c r="DC41" s="638"/>
      <c r="DD41" s="611" t="s">
        <v>223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560380</v>
      </c>
      <c r="CS42" s="606"/>
      <c r="CT42" s="606"/>
      <c r="CU42" s="606"/>
      <c r="CV42" s="606"/>
      <c r="CW42" s="606"/>
      <c r="CX42" s="606"/>
      <c r="CY42" s="607"/>
      <c r="CZ42" s="608">
        <v>20.3</v>
      </c>
      <c r="DA42" s="609"/>
      <c r="DB42" s="609"/>
      <c r="DC42" s="610"/>
      <c r="DD42" s="611">
        <v>136152</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v>11715</v>
      </c>
      <c r="CS43" s="604"/>
      <c r="CT43" s="604"/>
      <c r="CU43" s="604"/>
      <c r="CV43" s="604"/>
      <c r="CW43" s="604"/>
      <c r="CX43" s="604"/>
      <c r="CY43" s="605"/>
      <c r="CZ43" s="608">
        <v>0.4</v>
      </c>
      <c r="DA43" s="637"/>
      <c r="DB43" s="637"/>
      <c r="DC43" s="638"/>
      <c r="DD43" s="611">
        <v>11715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352</v>
      </c>
      <c r="CD44" s="631" t="s">
        <v>303</v>
      </c>
      <c r="CE44" s="632"/>
      <c r="CF44" s="600" t="s">
        <v>353</v>
      </c>
      <c r="CG44" s="601"/>
      <c r="CH44" s="601"/>
      <c r="CI44" s="601"/>
      <c r="CJ44" s="601"/>
      <c r="CK44" s="601"/>
      <c r="CL44" s="601"/>
      <c r="CM44" s="601"/>
      <c r="CN44" s="601"/>
      <c r="CO44" s="601"/>
      <c r="CP44" s="601"/>
      <c r="CQ44" s="602"/>
      <c r="CR44" s="603">
        <v>560380</v>
      </c>
      <c r="CS44" s="606"/>
      <c r="CT44" s="606"/>
      <c r="CU44" s="606"/>
      <c r="CV44" s="606"/>
      <c r="CW44" s="606"/>
      <c r="CX44" s="606"/>
      <c r="CY44" s="607"/>
      <c r="CZ44" s="608">
        <v>20.3</v>
      </c>
      <c r="DA44" s="609"/>
      <c r="DB44" s="609"/>
      <c r="DC44" s="610"/>
      <c r="DD44" s="611">
        <v>136152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354</v>
      </c>
      <c r="CG45" s="601"/>
      <c r="CH45" s="601"/>
      <c r="CI45" s="601"/>
      <c r="CJ45" s="601"/>
      <c r="CK45" s="601"/>
      <c r="CL45" s="601"/>
      <c r="CM45" s="601"/>
      <c r="CN45" s="601"/>
      <c r="CO45" s="601"/>
      <c r="CP45" s="601"/>
      <c r="CQ45" s="602"/>
      <c r="CR45" s="603">
        <v>302704</v>
      </c>
      <c r="CS45" s="604"/>
      <c r="CT45" s="604"/>
      <c r="CU45" s="604"/>
      <c r="CV45" s="604"/>
      <c r="CW45" s="604"/>
      <c r="CX45" s="604"/>
      <c r="CY45" s="605"/>
      <c r="CZ45" s="608">
        <v>11</v>
      </c>
      <c r="DA45" s="637"/>
      <c r="DB45" s="637"/>
      <c r="DC45" s="638"/>
      <c r="DD45" s="611">
        <v>15726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355</v>
      </c>
      <c r="CG46" s="601"/>
      <c r="CH46" s="601"/>
      <c r="CI46" s="601"/>
      <c r="CJ46" s="601"/>
      <c r="CK46" s="601"/>
      <c r="CL46" s="601"/>
      <c r="CM46" s="601"/>
      <c r="CN46" s="601"/>
      <c r="CO46" s="601"/>
      <c r="CP46" s="601"/>
      <c r="CQ46" s="602"/>
      <c r="CR46" s="603">
        <v>252874</v>
      </c>
      <c r="CS46" s="606"/>
      <c r="CT46" s="606"/>
      <c r="CU46" s="606"/>
      <c r="CV46" s="606"/>
      <c r="CW46" s="606"/>
      <c r="CX46" s="606"/>
      <c r="CY46" s="607"/>
      <c r="CZ46" s="608">
        <v>9.1999999999999993</v>
      </c>
      <c r="DA46" s="609"/>
      <c r="DB46" s="609"/>
      <c r="DC46" s="610"/>
      <c r="DD46" s="611">
        <v>115624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356</v>
      </c>
      <c r="CG47" s="601"/>
      <c r="CH47" s="601"/>
      <c r="CI47" s="601"/>
      <c r="CJ47" s="601"/>
      <c r="CK47" s="601"/>
      <c r="CL47" s="601"/>
      <c r="CM47" s="601"/>
      <c r="CN47" s="601"/>
      <c r="CO47" s="601"/>
      <c r="CP47" s="601"/>
      <c r="CQ47" s="602"/>
      <c r="CR47" s="603" t="s">
        <v>175</v>
      </c>
      <c r="CS47" s="604"/>
      <c r="CT47" s="604"/>
      <c r="CU47" s="604"/>
      <c r="CV47" s="604"/>
      <c r="CW47" s="604"/>
      <c r="CX47" s="604"/>
      <c r="CY47" s="605"/>
      <c r="CZ47" s="608" t="s">
        <v>175</v>
      </c>
      <c r="DA47" s="637"/>
      <c r="DB47" s="637"/>
      <c r="DC47" s="638"/>
      <c r="DD47" s="611" t="s">
        <v>175</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357</v>
      </c>
      <c r="CG48" s="601"/>
      <c r="CH48" s="601"/>
      <c r="CI48" s="601"/>
      <c r="CJ48" s="601"/>
      <c r="CK48" s="601"/>
      <c r="CL48" s="601"/>
      <c r="CM48" s="601"/>
      <c r="CN48" s="601"/>
      <c r="CO48" s="601"/>
      <c r="CP48" s="601"/>
      <c r="CQ48" s="602"/>
      <c r="CR48" s="603" t="s">
        <v>175</v>
      </c>
      <c r="CS48" s="606"/>
      <c r="CT48" s="606"/>
      <c r="CU48" s="606"/>
      <c r="CV48" s="606"/>
      <c r="CW48" s="606"/>
      <c r="CX48" s="606"/>
      <c r="CY48" s="607"/>
      <c r="CZ48" s="608" t="s">
        <v>223</v>
      </c>
      <c r="DA48" s="609"/>
      <c r="DB48" s="609"/>
      <c r="DC48" s="610"/>
      <c r="DD48" s="611" t="s">
        <v>175</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358</v>
      </c>
      <c r="CE49" s="616"/>
      <c r="CF49" s="616"/>
      <c r="CG49" s="616"/>
      <c r="CH49" s="616"/>
      <c r="CI49" s="616"/>
      <c r="CJ49" s="616"/>
      <c r="CK49" s="616"/>
      <c r="CL49" s="616"/>
      <c r="CM49" s="616"/>
      <c r="CN49" s="616"/>
      <c r="CO49" s="616"/>
      <c r="CP49" s="616"/>
      <c r="CQ49" s="617"/>
      <c r="CR49" s="618">
        <v>2755609</v>
      </c>
      <c r="CS49" s="619"/>
      <c r="CT49" s="619"/>
      <c r="CU49" s="619"/>
      <c r="CV49" s="619"/>
      <c r="CW49" s="619"/>
      <c r="CX49" s="619"/>
      <c r="CY49" s="620"/>
      <c r="CZ49" s="621">
        <v>100</v>
      </c>
      <c r="DA49" s="622"/>
      <c r="DB49" s="622"/>
      <c r="DC49" s="623"/>
      <c r="DD49" s="624">
        <v>1853058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gfRQIzrd605ZeGSfxChx0aOVegFrI/gkVb/5vnxKzvp+MpWNMKF1HjPrUGDwuWYfpGTo1CNIAT13B+XX0RMw+A==" saltValue="SNTCj13NdeTjKi/kujtQ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111" zoomScale="70" zoomScaleNormal="25" zoomScaleSheetLayoutView="70" workbookViewId="0">
      <selection activeCell="AP64" sqref="AP6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360</v>
      </c>
      <c r="DK2" s="1142"/>
      <c r="DL2" s="1142"/>
      <c r="DM2" s="1142"/>
      <c r="DN2" s="1142"/>
      <c r="DO2" s="1143"/>
      <c r="DP2" s="229"/>
      <c r="DQ2" s="1141" t="s">
        <v>361</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381</v>
      </c>
      <c r="C7" s="1082"/>
      <c r="D7" s="1082"/>
      <c r="E7" s="1082"/>
      <c r="F7" s="1082"/>
      <c r="G7" s="1082"/>
      <c r="H7" s="1082"/>
      <c r="I7" s="1082"/>
      <c r="J7" s="1082"/>
      <c r="K7" s="1082"/>
      <c r="L7" s="1082"/>
      <c r="M7" s="1082"/>
      <c r="N7" s="1082"/>
      <c r="O7" s="1082"/>
      <c r="P7" s="1083"/>
      <c r="Q7" s="1135">
        <v>2968</v>
      </c>
      <c r="R7" s="1136"/>
      <c r="S7" s="1136"/>
      <c r="T7" s="1136"/>
      <c r="U7" s="1136"/>
      <c r="V7" s="1136">
        <v>2757</v>
      </c>
      <c r="W7" s="1136"/>
      <c r="X7" s="1136"/>
      <c r="Y7" s="1136"/>
      <c r="Z7" s="1136"/>
      <c r="AA7" s="1136">
        <v>211</v>
      </c>
      <c r="AB7" s="1136"/>
      <c r="AC7" s="1136"/>
      <c r="AD7" s="1136"/>
      <c r="AE7" s="1137"/>
      <c r="AF7" s="1138">
        <v>202</v>
      </c>
      <c r="AG7" s="1139"/>
      <c r="AH7" s="1139"/>
      <c r="AI7" s="1139"/>
      <c r="AJ7" s="1140"/>
      <c r="AK7" s="1122" t="s">
        <v>566</v>
      </c>
      <c r="AL7" s="1123"/>
      <c r="AM7" s="1123"/>
      <c r="AN7" s="1123"/>
      <c r="AO7" s="1123"/>
      <c r="AP7" s="1123">
        <v>2072</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567</v>
      </c>
      <c r="BT7" s="1127"/>
      <c r="BU7" s="1127"/>
      <c r="BV7" s="1127"/>
      <c r="BW7" s="1127"/>
      <c r="BX7" s="1127"/>
      <c r="BY7" s="1127"/>
      <c r="BZ7" s="1127"/>
      <c r="CA7" s="1127"/>
      <c r="CB7" s="1127"/>
      <c r="CC7" s="1127"/>
      <c r="CD7" s="1127"/>
      <c r="CE7" s="1127"/>
      <c r="CF7" s="1127"/>
      <c r="CG7" s="1128"/>
      <c r="CH7" s="1119">
        <v>-9</v>
      </c>
      <c r="CI7" s="1120"/>
      <c r="CJ7" s="1120"/>
      <c r="CK7" s="1120"/>
      <c r="CL7" s="1121"/>
      <c r="CM7" s="1119">
        <v>52</v>
      </c>
      <c r="CN7" s="1120"/>
      <c r="CO7" s="1120"/>
      <c r="CP7" s="1120"/>
      <c r="CQ7" s="1121"/>
      <c r="CR7" s="1119">
        <v>54</v>
      </c>
      <c r="CS7" s="1120"/>
      <c r="CT7" s="1120"/>
      <c r="CU7" s="1120"/>
      <c r="CV7" s="1121"/>
      <c r="CW7" s="1119" t="s">
        <v>566</v>
      </c>
      <c r="CX7" s="1120"/>
      <c r="CY7" s="1120"/>
      <c r="CZ7" s="1120"/>
      <c r="DA7" s="1121"/>
      <c r="DB7" s="1119" t="s">
        <v>566</v>
      </c>
      <c r="DC7" s="1120"/>
      <c r="DD7" s="1120"/>
      <c r="DE7" s="1120"/>
      <c r="DF7" s="1121"/>
      <c r="DG7" s="1119" t="s">
        <v>566</v>
      </c>
      <c r="DH7" s="1120"/>
      <c r="DI7" s="1120"/>
      <c r="DJ7" s="1120"/>
      <c r="DK7" s="1121"/>
      <c r="DL7" s="1119" t="s">
        <v>566</v>
      </c>
      <c r="DM7" s="1120"/>
      <c r="DN7" s="1120"/>
      <c r="DO7" s="1120"/>
      <c r="DP7" s="1121"/>
      <c r="DQ7" s="1119" t="s">
        <v>566</v>
      </c>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t="s">
        <v>570</v>
      </c>
      <c r="BS8" s="1045" t="s">
        <v>568</v>
      </c>
      <c r="BT8" s="1046"/>
      <c r="BU8" s="1046"/>
      <c r="BV8" s="1046"/>
      <c r="BW8" s="1046"/>
      <c r="BX8" s="1046"/>
      <c r="BY8" s="1046"/>
      <c r="BZ8" s="1046"/>
      <c r="CA8" s="1046"/>
      <c r="CB8" s="1046"/>
      <c r="CC8" s="1046"/>
      <c r="CD8" s="1046"/>
      <c r="CE8" s="1046"/>
      <c r="CF8" s="1046"/>
      <c r="CG8" s="1047"/>
      <c r="CH8" s="1020">
        <v>-4</v>
      </c>
      <c r="CI8" s="1021"/>
      <c r="CJ8" s="1021"/>
      <c r="CK8" s="1021"/>
      <c r="CL8" s="1022"/>
      <c r="CM8" s="1020" t="s">
        <v>566</v>
      </c>
      <c r="CN8" s="1021"/>
      <c r="CO8" s="1021"/>
      <c r="CP8" s="1021"/>
      <c r="CQ8" s="1022"/>
      <c r="CR8" s="1020">
        <v>5</v>
      </c>
      <c r="CS8" s="1021"/>
      <c r="CT8" s="1021"/>
      <c r="CU8" s="1021"/>
      <c r="CV8" s="1022"/>
      <c r="CW8" s="1020" t="s">
        <v>566</v>
      </c>
      <c r="CX8" s="1021"/>
      <c r="CY8" s="1021"/>
      <c r="CZ8" s="1021"/>
      <c r="DA8" s="1022"/>
      <c r="DB8" s="1020" t="s">
        <v>566</v>
      </c>
      <c r="DC8" s="1021"/>
      <c r="DD8" s="1021"/>
      <c r="DE8" s="1021"/>
      <c r="DF8" s="1022"/>
      <c r="DG8" s="1020">
        <v>105</v>
      </c>
      <c r="DH8" s="1021"/>
      <c r="DI8" s="1021"/>
      <c r="DJ8" s="1021"/>
      <c r="DK8" s="1022"/>
      <c r="DL8" s="1020" t="s">
        <v>566</v>
      </c>
      <c r="DM8" s="1021"/>
      <c r="DN8" s="1021"/>
      <c r="DO8" s="1021"/>
      <c r="DP8" s="1022"/>
      <c r="DQ8" s="1020">
        <v>65</v>
      </c>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569</v>
      </c>
      <c r="BT9" s="1046"/>
      <c r="BU9" s="1046"/>
      <c r="BV9" s="1046"/>
      <c r="BW9" s="1046"/>
      <c r="BX9" s="1046"/>
      <c r="BY9" s="1046"/>
      <c r="BZ9" s="1046"/>
      <c r="CA9" s="1046"/>
      <c r="CB9" s="1046"/>
      <c r="CC9" s="1046"/>
      <c r="CD9" s="1046"/>
      <c r="CE9" s="1046"/>
      <c r="CF9" s="1046"/>
      <c r="CG9" s="1047"/>
      <c r="CH9" s="1020">
        <v>-69</v>
      </c>
      <c r="CI9" s="1021"/>
      <c r="CJ9" s="1021"/>
      <c r="CK9" s="1021"/>
      <c r="CL9" s="1022"/>
      <c r="CM9" s="1020">
        <v>-55</v>
      </c>
      <c r="CN9" s="1021"/>
      <c r="CO9" s="1021"/>
      <c r="CP9" s="1021"/>
      <c r="CQ9" s="1022"/>
      <c r="CR9" s="1020">
        <v>8</v>
      </c>
      <c r="CS9" s="1021"/>
      <c r="CT9" s="1021"/>
      <c r="CU9" s="1021"/>
      <c r="CV9" s="1022"/>
      <c r="CW9" s="1020" t="s">
        <v>566</v>
      </c>
      <c r="CX9" s="1021"/>
      <c r="CY9" s="1021"/>
      <c r="CZ9" s="1021"/>
      <c r="DA9" s="1022"/>
      <c r="DB9" s="1020" t="s">
        <v>566</v>
      </c>
      <c r="DC9" s="1021"/>
      <c r="DD9" s="1021"/>
      <c r="DE9" s="1021"/>
      <c r="DF9" s="1022"/>
      <c r="DG9" s="1020" t="s">
        <v>566</v>
      </c>
      <c r="DH9" s="1021"/>
      <c r="DI9" s="1021"/>
      <c r="DJ9" s="1021"/>
      <c r="DK9" s="1022"/>
      <c r="DL9" s="1020" t="s">
        <v>566</v>
      </c>
      <c r="DM9" s="1021"/>
      <c r="DN9" s="1021"/>
      <c r="DO9" s="1021"/>
      <c r="DP9" s="1022"/>
      <c r="DQ9" s="1020" t="s">
        <v>566</v>
      </c>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v>2968</v>
      </c>
      <c r="R23" s="1100"/>
      <c r="S23" s="1100"/>
      <c r="T23" s="1100"/>
      <c r="U23" s="1100"/>
      <c r="V23" s="1100">
        <v>2757</v>
      </c>
      <c r="W23" s="1100"/>
      <c r="X23" s="1100"/>
      <c r="Y23" s="1100"/>
      <c r="Z23" s="1100"/>
      <c r="AA23" s="1100">
        <v>211</v>
      </c>
      <c r="AB23" s="1100"/>
      <c r="AC23" s="1100"/>
      <c r="AD23" s="1100"/>
      <c r="AE23" s="1101"/>
      <c r="AF23" s="1102">
        <v>202</v>
      </c>
      <c r="AG23" s="1100"/>
      <c r="AH23" s="1100"/>
      <c r="AI23" s="1100"/>
      <c r="AJ23" s="1103"/>
      <c r="AK23" s="1104"/>
      <c r="AL23" s="1105"/>
      <c r="AM23" s="1105"/>
      <c r="AN23" s="1105"/>
      <c r="AO23" s="1105"/>
      <c r="AP23" s="1100">
        <v>2072</v>
      </c>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364</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396</v>
      </c>
      <c r="C28" s="1082"/>
      <c r="D28" s="1082"/>
      <c r="E28" s="1082"/>
      <c r="F28" s="1082"/>
      <c r="G28" s="1082"/>
      <c r="H28" s="1082"/>
      <c r="I28" s="1082"/>
      <c r="J28" s="1082"/>
      <c r="K28" s="1082"/>
      <c r="L28" s="1082"/>
      <c r="M28" s="1082"/>
      <c r="N28" s="1082"/>
      <c r="O28" s="1082"/>
      <c r="P28" s="1083"/>
      <c r="Q28" s="1084">
        <v>554</v>
      </c>
      <c r="R28" s="1085"/>
      <c r="S28" s="1085"/>
      <c r="T28" s="1085"/>
      <c r="U28" s="1085"/>
      <c r="V28" s="1085">
        <v>502</v>
      </c>
      <c r="W28" s="1085"/>
      <c r="X28" s="1085"/>
      <c r="Y28" s="1085"/>
      <c r="Z28" s="1085"/>
      <c r="AA28" s="1085">
        <v>53</v>
      </c>
      <c r="AB28" s="1085"/>
      <c r="AC28" s="1085"/>
      <c r="AD28" s="1085"/>
      <c r="AE28" s="1086"/>
      <c r="AF28" s="1087">
        <v>53</v>
      </c>
      <c r="AG28" s="1085"/>
      <c r="AH28" s="1085"/>
      <c r="AI28" s="1085"/>
      <c r="AJ28" s="1088"/>
      <c r="AK28" s="1089">
        <v>26</v>
      </c>
      <c r="AL28" s="1077"/>
      <c r="AM28" s="1077"/>
      <c r="AN28" s="1077"/>
      <c r="AO28" s="1077"/>
      <c r="AP28" s="1077" t="s">
        <v>566</v>
      </c>
      <c r="AQ28" s="1077"/>
      <c r="AR28" s="1077"/>
      <c r="AS28" s="1077"/>
      <c r="AT28" s="1077"/>
      <c r="AU28" s="1077" t="s">
        <v>566</v>
      </c>
      <c r="AV28" s="1077"/>
      <c r="AW28" s="1077"/>
      <c r="AX28" s="1077"/>
      <c r="AY28" s="1077"/>
      <c r="AZ28" s="1078" t="s">
        <v>566</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397</v>
      </c>
      <c r="C29" s="1063"/>
      <c r="D29" s="1063"/>
      <c r="E29" s="1063"/>
      <c r="F29" s="1063"/>
      <c r="G29" s="1063"/>
      <c r="H29" s="1063"/>
      <c r="I29" s="1063"/>
      <c r="J29" s="1063"/>
      <c r="K29" s="1063"/>
      <c r="L29" s="1063"/>
      <c r="M29" s="1063"/>
      <c r="N29" s="1063"/>
      <c r="O29" s="1063"/>
      <c r="P29" s="1064"/>
      <c r="Q29" s="1074">
        <v>401</v>
      </c>
      <c r="R29" s="1075"/>
      <c r="S29" s="1075"/>
      <c r="T29" s="1075"/>
      <c r="U29" s="1075"/>
      <c r="V29" s="1075">
        <v>381</v>
      </c>
      <c r="W29" s="1075"/>
      <c r="X29" s="1075"/>
      <c r="Y29" s="1075"/>
      <c r="Z29" s="1075"/>
      <c r="AA29" s="1075">
        <v>20</v>
      </c>
      <c r="AB29" s="1075"/>
      <c r="AC29" s="1075"/>
      <c r="AD29" s="1075"/>
      <c r="AE29" s="1076"/>
      <c r="AF29" s="1068">
        <v>20</v>
      </c>
      <c r="AG29" s="1069"/>
      <c r="AH29" s="1069"/>
      <c r="AI29" s="1069"/>
      <c r="AJ29" s="1070"/>
      <c r="AK29" s="1011">
        <v>59</v>
      </c>
      <c r="AL29" s="1002"/>
      <c r="AM29" s="1002"/>
      <c r="AN29" s="1002"/>
      <c r="AO29" s="1002"/>
      <c r="AP29" s="1002" t="s">
        <v>566</v>
      </c>
      <c r="AQ29" s="1002"/>
      <c r="AR29" s="1002"/>
      <c r="AS29" s="1002"/>
      <c r="AT29" s="1002"/>
      <c r="AU29" s="1002" t="s">
        <v>566</v>
      </c>
      <c r="AV29" s="1002"/>
      <c r="AW29" s="1002"/>
      <c r="AX29" s="1002"/>
      <c r="AY29" s="1002"/>
      <c r="AZ29" s="1073" t="s">
        <v>566</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398</v>
      </c>
      <c r="C30" s="1063"/>
      <c r="D30" s="1063"/>
      <c r="E30" s="1063"/>
      <c r="F30" s="1063"/>
      <c r="G30" s="1063"/>
      <c r="H30" s="1063"/>
      <c r="I30" s="1063"/>
      <c r="J30" s="1063"/>
      <c r="K30" s="1063"/>
      <c r="L30" s="1063"/>
      <c r="M30" s="1063"/>
      <c r="N30" s="1063"/>
      <c r="O30" s="1063"/>
      <c r="P30" s="1064"/>
      <c r="Q30" s="1074">
        <v>81</v>
      </c>
      <c r="R30" s="1075"/>
      <c r="S30" s="1075"/>
      <c r="T30" s="1075"/>
      <c r="U30" s="1075"/>
      <c r="V30" s="1075">
        <v>81</v>
      </c>
      <c r="W30" s="1075"/>
      <c r="X30" s="1075"/>
      <c r="Y30" s="1075"/>
      <c r="Z30" s="1075"/>
      <c r="AA30" s="1075">
        <v>0</v>
      </c>
      <c r="AB30" s="1075"/>
      <c r="AC30" s="1075"/>
      <c r="AD30" s="1075"/>
      <c r="AE30" s="1076"/>
      <c r="AF30" s="1068">
        <v>0</v>
      </c>
      <c r="AG30" s="1069"/>
      <c r="AH30" s="1069"/>
      <c r="AI30" s="1069"/>
      <c r="AJ30" s="1070"/>
      <c r="AK30" s="1011">
        <v>55</v>
      </c>
      <c r="AL30" s="1002"/>
      <c r="AM30" s="1002"/>
      <c r="AN30" s="1002"/>
      <c r="AO30" s="1002"/>
      <c r="AP30" s="1002" t="s">
        <v>566</v>
      </c>
      <c r="AQ30" s="1002"/>
      <c r="AR30" s="1002"/>
      <c r="AS30" s="1002"/>
      <c r="AT30" s="1002"/>
      <c r="AU30" s="1002" t="s">
        <v>566</v>
      </c>
      <c r="AV30" s="1002"/>
      <c r="AW30" s="1002"/>
      <c r="AX30" s="1002"/>
      <c r="AY30" s="1002"/>
      <c r="AZ30" s="1073" t="s">
        <v>566</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399</v>
      </c>
      <c r="C31" s="1063"/>
      <c r="D31" s="1063"/>
      <c r="E31" s="1063"/>
      <c r="F31" s="1063"/>
      <c r="G31" s="1063"/>
      <c r="H31" s="1063"/>
      <c r="I31" s="1063"/>
      <c r="J31" s="1063"/>
      <c r="K31" s="1063"/>
      <c r="L31" s="1063"/>
      <c r="M31" s="1063"/>
      <c r="N31" s="1063"/>
      <c r="O31" s="1063"/>
      <c r="P31" s="1064"/>
      <c r="Q31" s="1074">
        <v>49</v>
      </c>
      <c r="R31" s="1075"/>
      <c r="S31" s="1075"/>
      <c r="T31" s="1075"/>
      <c r="U31" s="1075"/>
      <c r="V31" s="1075">
        <v>43</v>
      </c>
      <c r="W31" s="1075"/>
      <c r="X31" s="1075"/>
      <c r="Y31" s="1075"/>
      <c r="Z31" s="1075"/>
      <c r="AA31" s="1075">
        <v>6</v>
      </c>
      <c r="AB31" s="1075"/>
      <c r="AC31" s="1075"/>
      <c r="AD31" s="1075"/>
      <c r="AE31" s="1076"/>
      <c r="AF31" s="1068">
        <v>6</v>
      </c>
      <c r="AG31" s="1069"/>
      <c r="AH31" s="1069"/>
      <c r="AI31" s="1069"/>
      <c r="AJ31" s="1070"/>
      <c r="AK31" s="1011">
        <v>1</v>
      </c>
      <c r="AL31" s="1002"/>
      <c r="AM31" s="1002"/>
      <c r="AN31" s="1002"/>
      <c r="AO31" s="1002"/>
      <c r="AP31" s="1002">
        <v>9</v>
      </c>
      <c r="AQ31" s="1002"/>
      <c r="AR31" s="1002"/>
      <c r="AS31" s="1002"/>
      <c r="AT31" s="1002"/>
      <c r="AU31" s="1002">
        <v>4</v>
      </c>
      <c r="AV31" s="1002"/>
      <c r="AW31" s="1002"/>
      <c r="AX31" s="1002"/>
      <c r="AY31" s="1002"/>
      <c r="AZ31" s="1073" t="s">
        <v>566</v>
      </c>
      <c r="BA31" s="1073"/>
      <c r="BB31" s="1073"/>
      <c r="BC31" s="1073"/>
      <c r="BD31" s="1073"/>
      <c r="BE31" s="1057" t="s">
        <v>400</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401</v>
      </c>
      <c r="C32" s="1063"/>
      <c r="D32" s="1063"/>
      <c r="E32" s="1063"/>
      <c r="F32" s="1063"/>
      <c r="G32" s="1063"/>
      <c r="H32" s="1063"/>
      <c r="I32" s="1063"/>
      <c r="J32" s="1063"/>
      <c r="K32" s="1063"/>
      <c r="L32" s="1063"/>
      <c r="M32" s="1063"/>
      <c r="N32" s="1063"/>
      <c r="O32" s="1063"/>
      <c r="P32" s="1064"/>
      <c r="Q32" s="1074">
        <v>169</v>
      </c>
      <c r="R32" s="1075"/>
      <c r="S32" s="1075"/>
      <c r="T32" s="1075"/>
      <c r="U32" s="1075"/>
      <c r="V32" s="1075">
        <v>165</v>
      </c>
      <c r="W32" s="1075"/>
      <c r="X32" s="1075"/>
      <c r="Y32" s="1075"/>
      <c r="Z32" s="1075"/>
      <c r="AA32" s="1075">
        <v>4</v>
      </c>
      <c r="AB32" s="1075"/>
      <c r="AC32" s="1075"/>
      <c r="AD32" s="1075"/>
      <c r="AE32" s="1076"/>
      <c r="AF32" s="1068">
        <v>4</v>
      </c>
      <c r="AG32" s="1069"/>
      <c r="AH32" s="1069"/>
      <c r="AI32" s="1069"/>
      <c r="AJ32" s="1070"/>
      <c r="AK32" s="1011">
        <v>123</v>
      </c>
      <c r="AL32" s="1002"/>
      <c r="AM32" s="1002"/>
      <c r="AN32" s="1002"/>
      <c r="AO32" s="1002"/>
      <c r="AP32" s="1002">
        <v>1305</v>
      </c>
      <c r="AQ32" s="1002"/>
      <c r="AR32" s="1002"/>
      <c r="AS32" s="1002"/>
      <c r="AT32" s="1002"/>
      <c r="AU32" s="1002">
        <v>1228</v>
      </c>
      <c r="AV32" s="1002"/>
      <c r="AW32" s="1002"/>
      <c r="AX32" s="1002"/>
      <c r="AY32" s="1002"/>
      <c r="AZ32" s="1073" t="s">
        <v>566</v>
      </c>
      <c r="BA32" s="1073"/>
      <c r="BB32" s="1073"/>
      <c r="BC32" s="1073"/>
      <c r="BD32" s="1073"/>
      <c r="BE32" s="1057" t="s">
        <v>400</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402</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83</v>
      </c>
      <c r="AG63" s="990"/>
      <c r="AH63" s="990"/>
      <c r="AI63" s="990"/>
      <c r="AJ63" s="1055"/>
      <c r="AK63" s="1056"/>
      <c r="AL63" s="994"/>
      <c r="AM63" s="994"/>
      <c r="AN63" s="994"/>
      <c r="AO63" s="994"/>
      <c r="AP63" s="990">
        <v>1314</v>
      </c>
      <c r="AQ63" s="990"/>
      <c r="AR63" s="990"/>
      <c r="AS63" s="990"/>
      <c r="AT63" s="990"/>
      <c r="AU63" s="990">
        <v>1232</v>
      </c>
      <c r="AV63" s="990"/>
      <c r="AW63" s="990"/>
      <c r="AX63" s="990"/>
      <c r="AY63" s="990"/>
      <c r="AZ63" s="1050"/>
      <c r="BA63" s="1050"/>
      <c r="BB63" s="1050"/>
      <c r="BC63" s="1050"/>
      <c r="BD63" s="1050"/>
      <c r="BE63" s="991"/>
      <c r="BF63" s="991"/>
      <c r="BG63" s="991"/>
      <c r="BH63" s="991"/>
      <c r="BI63" s="992"/>
      <c r="BJ63" s="1051" t="s">
        <v>385</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405</v>
      </c>
      <c r="B66" s="1027"/>
      <c r="C66" s="1027"/>
      <c r="D66" s="1027"/>
      <c r="E66" s="1027"/>
      <c r="F66" s="1027"/>
      <c r="G66" s="1027"/>
      <c r="H66" s="1027"/>
      <c r="I66" s="1027"/>
      <c r="J66" s="1027"/>
      <c r="K66" s="1027"/>
      <c r="L66" s="1027"/>
      <c r="M66" s="1027"/>
      <c r="N66" s="1027"/>
      <c r="O66" s="1027"/>
      <c r="P66" s="1028"/>
      <c r="Q66" s="1032" t="s">
        <v>388</v>
      </c>
      <c r="R66" s="1033"/>
      <c r="S66" s="1033"/>
      <c r="T66" s="1033"/>
      <c r="U66" s="1034"/>
      <c r="V66" s="1032" t="s">
        <v>406</v>
      </c>
      <c r="W66" s="1033"/>
      <c r="X66" s="1033"/>
      <c r="Y66" s="1033"/>
      <c r="Z66" s="1034"/>
      <c r="AA66" s="1032" t="s">
        <v>390</v>
      </c>
      <c r="AB66" s="1033"/>
      <c r="AC66" s="1033"/>
      <c r="AD66" s="1033"/>
      <c r="AE66" s="1034"/>
      <c r="AF66" s="1038" t="s">
        <v>407</v>
      </c>
      <c r="AG66" s="1039"/>
      <c r="AH66" s="1039"/>
      <c r="AI66" s="1039"/>
      <c r="AJ66" s="1040"/>
      <c r="AK66" s="1032" t="s">
        <v>392</v>
      </c>
      <c r="AL66" s="1027"/>
      <c r="AM66" s="1027"/>
      <c r="AN66" s="1027"/>
      <c r="AO66" s="1028"/>
      <c r="AP66" s="1032" t="s">
        <v>393</v>
      </c>
      <c r="AQ66" s="1033"/>
      <c r="AR66" s="1033"/>
      <c r="AS66" s="1033"/>
      <c r="AT66" s="1034"/>
      <c r="AU66" s="1032" t="s">
        <v>408</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559</v>
      </c>
      <c r="C68" s="1017"/>
      <c r="D68" s="1017"/>
      <c r="E68" s="1017"/>
      <c r="F68" s="1017"/>
      <c r="G68" s="1017"/>
      <c r="H68" s="1017"/>
      <c r="I68" s="1017"/>
      <c r="J68" s="1017"/>
      <c r="K68" s="1017"/>
      <c r="L68" s="1017"/>
      <c r="M68" s="1017"/>
      <c r="N68" s="1017"/>
      <c r="O68" s="1017"/>
      <c r="P68" s="1018"/>
      <c r="Q68" s="1019">
        <v>431</v>
      </c>
      <c r="R68" s="1013"/>
      <c r="S68" s="1013"/>
      <c r="T68" s="1013"/>
      <c r="U68" s="1013"/>
      <c r="V68" s="1013">
        <v>419</v>
      </c>
      <c r="W68" s="1013"/>
      <c r="X68" s="1013"/>
      <c r="Y68" s="1013"/>
      <c r="Z68" s="1013"/>
      <c r="AA68" s="1013">
        <v>12</v>
      </c>
      <c r="AB68" s="1013"/>
      <c r="AC68" s="1013"/>
      <c r="AD68" s="1013"/>
      <c r="AE68" s="1013"/>
      <c r="AF68" s="1013">
        <v>12</v>
      </c>
      <c r="AG68" s="1013"/>
      <c r="AH68" s="1013"/>
      <c r="AI68" s="1013"/>
      <c r="AJ68" s="1013"/>
      <c r="AK68" s="1013">
        <v>20</v>
      </c>
      <c r="AL68" s="1013"/>
      <c r="AM68" s="1013"/>
      <c r="AN68" s="1013"/>
      <c r="AO68" s="1013"/>
      <c r="AP68" s="1013" t="s">
        <v>566</v>
      </c>
      <c r="AQ68" s="1013"/>
      <c r="AR68" s="1013"/>
      <c r="AS68" s="1013"/>
      <c r="AT68" s="1013"/>
      <c r="AU68" s="1013" t="s">
        <v>566</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560</v>
      </c>
      <c r="C69" s="1006"/>
      <c r="D69" s="1006"/>
      <c r="E69" s="1006"/>
      <c r="F69" s="1006"/>
      <c r="G69" s="1006"/>
      <c r="H69" s="1006"/>
      <c r="I69" s="1006"/>
      <c r="J69" s="1006"/>
      <c r="K69" s="1006"/>
      <c r="L69" s="1006"/>
      <c r="M69" s="1006"/>
      <c r="N69" s="1006"/>
      <c r="O69" s="1006"/>
      <c r="P69" s="1007"/>
      <c r="Q69" s="1008">
        <v>2983</v>
      </c>
      <c r="R69" s="1002"/>
      <c r="S69" s="1002"/>
      <c r="T69" s="1002"/>
      <c r="U69" s="1002"/>
      <c r="V69" s="1002">
        <v>2969</v>
      </c>
      <c r="W69" s="1002"/>
      <c r="X69" s="1002"/>
      <c r="Y69" s="1002"/>
      <c r="Z69" s="1002"/>
      <c r="AA69" s="1002">
        <v>14</v>
      </c>
      <c r="AB69" s="1002"/>
      <c r="AC69" s="1002"/>
      <c r="AD69" s="1002"/>
      <c r="AE69" s="1002"/>
      <c r="AF69" s="1002">
        <v>14</v>
      </c>
      <c r="AG69" s="1002"/>
      <c r="AH69" s="1002"/>
      <c r="AI69" s="1002"/>
      <c r="AJ69" s="1002"/>
      <c r="AK69" s="1002">
        <v>76</v>
      </c>
      <c r="AL69" s="1002"/>
      <c r="AM69" s="1002"/>
      <c r="AN69" s="1002"/>
      <c r="AO69" s="1002"/>
      <c r="AP69" s="1002">
        <v>82</v>
      </c>
      <c r="AQ69" s="1002"/>
      <c r="AR69" s="1002"/>
      <c r="AS69" s="1002"/>
      <c r="AT69" s="1002"/>
      <c r="AU69" s="1002">
        <v>82</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561</v>
      </c>
      <c r="C70" s="1006"/>
      <c r="D70" s="1006"/>
      <c r="E70" s="1006"/>
      <c r="F70" s="1006"/>
      <c r="G70" s="1006"/>
      <c r="H70" s="1006"/>
      <c r="I70" s="1006"/>
      <c r="J70" s="1006"/>
      <c r="K70" s="1006"/>
      <c r="L70" s="1006"/>
      <c r="M70" s="1006"/>
      <c r="N70" s="1006"/>
      <c r="O70" s="1006"/>
      <c r="P70" s="1007"/>
      <c r="Q70" s="1008">
        <v>671</v>
      </c>
      <c r="R70" s="1002"/>
      <c r="S70" s="1002"/>
      <c r="T70" s="1002"/>
      <c r="U70" s="1002"/>
      <c r="V70" s="1002">
        <v>655</v>
      </c>
      <c r="W70" s="1002"/>
      <c r="X70" s="1002"/>
      <c r="Y70" s="1002"/>
      <c r="Z70" s="1002"/>
      <c r="AA70" s="1002">
        <v>16</v>
      </c>
      <c r="AB70" s="1002"/>
      <c r="AC70" s="1002"/>
      <c r="AD70" s="1002"/>
      <c r="AE70" s="1002"/>
      <c r="AF70" s="1002">
        <v>16</v>
      </c>
      <c r="AG70" s="1002"/>
      <c r="AH70" s="1002"/>
      <c r="AI70" s="1002"/>
      <c r="AJ70" s="1002"/>
      <c r="AK70" s="1002">
        <v>66</v>
      </c>
      <c r="AL70" s="1002"/>
      <c r="AM70" s="1002"/>
      <c r="AN70" s="1002"/>
      <c r="AO70" s="1002"/>
      <c r="AP70" s="1002">
        <v>125</v>
      </c>
      <c r="AQ70" s="1002"/>
      <c r="AR70" s="1002"/>
      <c r="AS70" s="1002"/>
      <c r="AT70" s="1002"/>
      <c r="AU70" s="1002" t="s">
        <v>566</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562</v>
      </c>
      <c r="C71" s="1006"/>
      <c r="D71" s="1006"/>
      <c r="E71" s="1006"/>
      <c r="F71" s="1006"/>
      <c r="G71" s="1006"/>
      <c r="H71" s="1006"/>
      <c r="I71" s="1006"/>
      <c r="J71" s="1006"/>
      <c r="K71" s="1006"/>
      <c r="L71" s="1006"/>
      <c r="M71" s="1006"/>
      <c r="N71" s="1006"/>
      <c r="O71" s="1006"/>
      <c r="P71" s="1007"/>
      <c r="Q71" s="1008">
        <v>151</v>
      </c>
      <c r="R71" s="1002"/>
      <c r="S71" s="1002"/>
      <c r="T71" s="1002"/>
      <c r="U71" s="1002"/>
      <c r="V71" s="1002">
        <v>124</v>
      </c>
      <c r="W71" s="1002"/>
      <c r="X71" s="1002"/>
      <c r="Y71" s="1002"/>
      <c r="Z71" s="1002"/>
      <c r="AA71" s="1002">
        <v>26</v>
      </c>
      <c r="AB71" s="1002"/>
      <c r="AC71" s="1002"/>
      <c r="AD71" s="1002"/>
      <c r="AE71" s="1002"/>
      <c r="AF71" s="1002">
        <v>26</v>
      </c>
      <c r="AG71" s="1002"/>
      <c r="AH71" s="1002"/>
      <c r="AI71" s="1002"/>
      <c r="AJ71" s="1002"/>
      <c r="AK71" s="1002">
        <v>6</v>
      </c>
      <c r="AL71" s="1002"/>
      <c r="AM71" s="1002"/>
      <c r="AN71" s="1002"/>
      <c r="AO71" s="1002"/>
      <c r="AP71" s="1002" t="s">
        <v>566</v>
      </c>
      <c r="AQ71" s="1002"/>
      <c r="AR71" s="1002"/>
      <c r="AS71" s="1002"/>
      <c r="AT71" s="1002"/>
      <c r="AU71" s="1002" t="s">
        <v>566</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563</v>
      </c>
      <c r="C72" s="1006"/>
      <c r="D72" s="1006"/>
      <c r="E72" s="1006"/>
      <c r="F72" s="1006"/>
      <c r="G72" s="1006"/>
      <c r="H72" s="1006"/>
      <c r="I72" s="1006"/>
      <c r="J72" s="1006"/>
      <c r="K72" s="1006"/>
      <c r="L72" s="1006"/>
      <c r="M72" s="1006"/>
      <c r="N72" s="1006"/>
      <c r="O72" s="1006"/>
      <c r="P72" s="1007"/>
      <c r="Q72" s="1008">
        <v>6126</v>
      </c>
      <c r="R72" s="1002"/>
      <c r="S72" s="1002"/>
      <c r="T72" s="1002"/>
      <c r="U72" s="1002"/>
      <c r="V72" s="1002">
        <v>5420</v>
      </c>
      <c r="W72" s="1002"/>
      <c r="X72" s="1002"/>
      <c r="Y72" s="1002"/>
      <c r="Z72" s="1002"/>
      <c r="AA72" s="1002">
        <v>706</v>
      </c>
      <c r="AB72" s="1002"/>
      <c r="AC72" s="1002"/>
      <c r="AD72" s="1002"/>
      <c r="AE72" s="1002"/>
      <c r="AF72" s="1002">
        <v>706</v>
      </c>
      <c r="AG72" s="1002"/>
      <c r="AH72" s="1002"/>
      <c r="AI72" s="1002"/>
      <c r="AJ72" s="1002"/>
      <c r="AK72" s="1002" t="s">
        <v>566</v>
      </c>
      <c r="AL72" s="1002"/>
      <c r="AM72" s="1002"/>
      <c r="AN72" s="1002"/>
      <c r="AO72" s="1002"/>
      <c r="AP72" s="1002" t="s">
        <v>566</v>
      </c>
      <c r="AQ72" s="1002"/>
      <c r="AR72" s="1002"/>
      <c r="AS72" s="1002"/>
      <c r="AT72" s="1002"/>
      <c r="AU72" s="1002" t="s">
        <v>566</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564</v>
      </c>
      <c r="C73" s="1006"/>
      <c r="D73" s="1006"/>
      <c r="E73" s="1006"/>
      <c r="F73" s="1006"/>
      <c r="G73" s="1006"/>
      <c r="H73" s="1006"/>
      <c r="I73" s="1006"/>
      <c r="J73" s="1006"/>
      <c r="K73" s="1006"/>
      <c r="L73" s="1006"/>
      <c r="M73" s="1006"/>
      <c r="N73" s="1006"/>
      <c r="O73" s="1006"/>
      <c r="P73" s="1007"/>
      <c r="Q73" s="1008">
        <v>92</v>
      </c>
      <c r="R73" s="1002"/>
      <c r="S73" s="1002"/>
      <c r="T73" s="1002"/>
      <c r="U73" s="1002"/>
      <c r="V73" s="1002">
        <v>85</v>
      </c>
      <c r="W73" s="1002"/>
      <c r="X73" s="1002"/>
      <c r="Y73" s="1002"/>
      <c r="Z73" s="1002"/>
      <c r="AA73" s="1002">
        <v>7</v>
      </c>
      <c r="AB73" s="1002"/>
      <c r="AC73" s="1002"/>
      <c r="AD73" s="1002"/>
      <c r="AE73" s="1002"/>
      <c r="AF73" s="1002">
        <v>7</v>
      </c>
      <c r="AG73" s="1002"/>
      <c r="AH73" s="1002"/>
      <c r="AI73" s="1002"/>
      <c r="AJ73" s="1002"/>
      <c r="AK73" s="1002">
        <v>4</v>
      </c>
      <c r="AL73" s="1002"/>
      <c r="AM73" s="1002"/>
      <c r="AN73" s="1002"/>
      <c r="AO73" s="1002"/>
      <c r="AP73" s="1002" t="s">
        <v>566</v>
      </c>
      <c r="AQ73" s="1002"/>
      <c r="AR73" s="1002"/>
      <c r="AS73" s="1002"/>
      <c r="AT73" s="1002"/>
      <c r="AU73" s="1002" t="s">
        <v>566</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565</v>
      </c>
      <c r="C74" s="1006"/>
      <c r="D74" s="1006"/>
      <c r="E74" s="1006"/>
      <c r="F74" s="1006"/>
      <c r="G74" s="1006"/>
      <c r="H74" s="1006"/>
      <c r="I74" s="1006"/>
      <c r="J74" s="1006"/>
      <c r="K74" s="1006"/>
      <c r="L74" s="1006"/>
      <c r="M74" s="1006"/>
      <c r="N74" s="1006"/>
      <c r="O74" s="1006"/>
      <c r="P74" s="1007"/>
      <c r="Q74" s="1008">
        <v>233688</v>
      </c>
      <c r="R74" s="1002"/>
      <c r="S74" s="1002"/>
      <c r="T74" s="1002"/>
      <c r="U74" s="1002"/>
      <c r="V74" s="1002">
        <v>228309</v>
      </c>
      <c r="W74" s="1002"/>
      <c r="X74" s="1002"/>
      <c r="Y74" s="1002"/>
      <c r="Z74" s="1002"/>
      <c r="AA74" s="1002">
        <v>5379</v>
      </c>
      <c r="AB74" s="1002"/>
      <c r="AC74" s="1002"/>
      <c r="AD74" s="1002"/>
      <c r="AE74" s="1002"/>
      <c r="AF74" s="1002">
        <v>5379</v>
      </c>
      <c r="AG74" s="1002"/>
      <c r="AH74" s="1002"/>
      <c r="AI74" s="1002"/>
      <c r="AJ74" s="1002"/>
      <c r="AK74" s="1002">
        <v>1155</v>
      </c>
      <c r="AL74" s="1002"/>
      <c r="AM74" s="1002"/>
      <c r="AN74" s="1002"/>
      <c r="AO74" s="1002"/>
      <c r="AP74" s="1002" t="s">
        <v>566</v>
      </c>
      <c r="AQ74" s="1002"/>
      <c r="AR74" s="1002"/>
      <c r="AS74" s="1002"/>
      <c r="AT74" s="1002"/>
      <c r="AU74" s="1002" t="s">
        <v>566</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6161</v>
      </c>
      <c r="AG88" s="990"/>
      <c r="AH88" s="990"/>
      <c r="AI88" s="990"/>
      <c r="AJ88" s="990"/>
      <c r="AK88" s="994"/>
      <c r="AL88" s="994"/>
      <c r="AM88" s="994"/>
      <c r="AN88" s="994"/>
      <c r="AO88" s="994"/>
      <c r="AP88" s="990">
        <v>207</v>
      </c>
      <c r="AQ88" s="990"/>
      <c r="AR88" s="990"/>
      <c r="AS88" s="990"/>
      <c r="AT88" s="990"/>
      <c r="AU88" s="990">
        <v>82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67</v>
      </c>
      <c r="CS102" s="982"/>
      <c r="CT102" s="982"/>
      <c r="CU102" s="982"/>
      <c r="CV102" s="983"/>
      <c r="CW102" s="981" t="s">
        <v>566</v>
      </c>
      <c r="CX102" s="982"/>
      <c r="CY102" s="982"/>
      <c r="CZ102" s="982"/>
      <c r="DA102" s="983"/>
      <c r="DB102" s="981" t="s">
        <v>566</v>
      </c>
      <c r="DC102" s="982"/>
      <c r="DD102" s="982"/>
      <c r="DE102" s="982"/>
      <c r="DF102" s="983"/>
      <c r="DG102" s="981">
        <v>105</v>
      </c>
      <c r="DH102" s="982"/>
      <c r="DI102" s="982"/>
      <c r="DJ102" s="982"/>
      <c r="DK102" s="983"/>
      <c r="DL102" s="981" t="s">
        <v>566</v>
      </c>
      <c r="DM102" s="982"/>
      <c r="DN102" s="982"/>
      <c r="DO102" s="982"/>
      <c r="DP102" s="983"/>
      <c r="DQ102" s="981">
        <v>65</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302</v>
      </c>
      <c r="AG109" s="925"/>
      <c r="AH109" s="925"/>
      <c r="AI109" s="925"/>
      <c r="AJ109" s="926"/>
      <c r="AK109" s="927" t="s">
        <v>301</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302</v>
      </c>
      <c r="BW109" s="925"/>
      <c r="BX109" s="925"/>
      <c r="BY109" s="925"/>
      <c r="BZ109" s="926"/>
      <c r="CA109" s="927" t="s">
        <v>301</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302</v>
      </c>
      <c r="DM109" s="925"/>
      <c r="DN109" s="925"/>
      <c r="DO109" s="925"/>
      <c r="DP109" s="926"/>
      <c r="DQ109" s="927" t="s">
        <v>301</v>
      </c>
      <c r="DR109" s="925"/>
      <c r="DS109" s="925"/>
      <c r="DT109" s="925"/>
      <c r="DU109" s="926"/>
      <c r="DV109" s="927" t="s">
        <v>419</v>
      </c>
      <c r="DW109" s="925"/>
      <c r="DX109" s="925"/>
      <c r="DY109" s="925"/>
      <c r="DZ109" s="956"/>
    </row>
    <row r="110" spans="1:131" s="226" customFormat="1" ht="26.25" customHeight="1">
      <c r="A110" s="827" t="s">
        <v>421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168895</v>
      </c>
      <c r="AB110" s="918"/>
      <c r="AC110" s="918"/>
      <c r="AD110" s="918"/>
      <c r="AE110" s="919"/>
      <c r="AF110" s="920">
        <v>196047</v>
      </c>
      <c r="AG110" s="918"/>
      <c r="AH110" s="918"/>
      <c r="AI110" s="918"/>
      <c r="AJ110" s="919"/>
      <c r="AK110" s="920">
        <v>175649</v>
      </c>
      <c r="AL110" s="918"/>
      <c r="AM110" s="918"/>
      <c r="AN110" s="918"/>
      <c r="AO110" s="919"/>
      <c r="AP110" s="921">
        <v>11.6</v>
      </c>
      <c r="AQ110" s="922"/>
      <c r="AR110" s="922"/>
      <c r="AS110" s="922"/>
      <c r="AT110" s="923"/>
      <c r="AU110" s="957" t="s">
        <v>67</v>
      </c>
      <c r="AV110" s="958"/>
      <c r="AW110" s="958"/>
      <c r="AX110" s="958"/>
      <c r="AY110" s="958"/>
      <c r="AZ110" s="883" t="s">
        <v>422</v>
      </c>
      <c r="BA110" s="828"/>
      <c r="BB110" s="828"/>
      <c r="BC110" s="828"/>
      <c r="BD110" s="828"/>
      <c r="BE110" s="828"/>
      <c r="BF110" s="828"/>
      <c r="BG110" s="828"/>
      <c r="BH110" s="828"/>
      <c r="BI110" s="828"/>
      <c r="BJ110" s="828"/>
      <c r="BK110" s="828"/>
      <c r="BL110" s="828"/>
      <c r="BM110" s="828"/>
      <c r="BN110" s="828"/>
      <c r="BO110" s="828"/>
      <c r="BP110" s="829"/>
      <c r="BQ110" s="884">
        <v>2066670</v>
      </c>
      <c r="BR110" s="865"/>
      <c r="BS110" s="865"/>
      <c r="BT110" s="865"/>
      <c r="BU110" s="865"/>
      <c r="BV110" s="865">
        <v>2025924</v>
      </c>
      <c r="BW110" s="865"/>
      <c r="BX110" s="865"/>
      <c r="BY110" s="865"/>
      <c r="BZ110" s="865"/>
      <c r="CA110" s="865">
        <v>2072393</v>
      </c>
      <c r="CB110" s="865"/>
      <c r="CC110" s="865"/>
      <c r="CD110" s="865"/>
      <c r="CE110" s="865"/>
      <c r="CF110" s="889">
        <v>136.5</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425</v>
      </c>
      <c r="DH110" s="865"/>
      <c r="DI110" s="865"/>
      <c r="DJ110" s="865"/>
      <c r="DK110" s="865"/>
      <c r="DL110" s="865" t="s">
        <v>385</v>
      </c>
      <c r="DM110" s="865"/>
      <c r="DN110" s="865"/>
      <c r="DO110" s="865"/>
      <c r="DP110" s="865"/>
      <c r="DQ110" s="865" t="s">
        <v>425</v>
      </c>
      <c r="DR110" s="865"/>
      <c r="DS110" s="865"/>
      <c r="DT110" s="865"/>
      <c r="DU110" s="865"/>
      <c r="DV110" s="866" t="s">
        <v>425</v>
      </c>
      <c r="DW110" s="866"/>
      <c r="DX110" s="866"/>
      <c r="DY110" s="866"/>
      <c r="DZ110" s="867"/>
    </row>
    <row r="111" spans="1:131" s="226" customFormat="1" ht="26.25" customHeight="1">
      <c r="A111" s="794" t="s">
        <v>426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385</v>
      </c>
      <c r="AB111" s="946"/>
      <c r="AC111" s="946"/>
      <c r="AD111" s="946"/>
      <c r="AE111" s="947"/>
      <c r="AF111" s="948" t="s">
        <v>425</v>
      </c>
      <c r="AG111" s="946"/>
      <c r="AH111" s="946"/>
      <c r="AI111" s="946"/>
      <c r="AJ111" s="947"/>
      <c r="AK111" s="948" t="s">
        <v>427</v>
      </c>
      <c r="AL111" s="946"/>
      <c r="AM111" s="946"/>
      <c r="AN111" s="946"/>
      <c r="AO111" s="947"/>
      <c r="AP111" s="949" t="s">
        <v>385</v>
      </c>
      <c r="AQ111" s="950"/>
      <c r="AR111" s="950"/>
      <c r="AS111" s="950"/>
      <c r="AT111" s="951"/>
      <c r="AU111" s="959"/>
      <c r="AV111" s="960"/>
      <c r="AW111" s="960"/>
      <c r="AX111" s="960"/>
      <c r="AY111" s="960"/>
      <c r="AZ111" s="835" t="s">
        <v>428</v>
      </c>
      <c r="BA111" s="770"/>
      <c r="BB111" s="770"/>
      <c r="BC111" s="770"/>
      <c r="BD111" s="770"/>
      <c r="BE111" s="770"/>
      <c r="BF111" s="770"/>
      <c r="BG111" s="770"/>
      <c r="BH111" s="770"/>
      <c r="BI111" s="770"/>
      <c r="BJ111" s="770"/>
      <c r="BK111" s="770"/>
      <c r="BL111" s="770"/>
      <c r="BM111" s="770"/>
      <c r="BN111" s="770"/>
      <c r="BO111" s="770"/>
      <c r="BP111" s="771"/>
      <c r="BQ111" s="836">
        <v>131224</v>
      </c>
      <c r="BR111" s="837"/>
      <c r="BS111" s="837"/>
      <c r="BT111" s="837"/>
      <c r="BU111" s="837"/>
      <c r="BV111" s="837">
        <v>87483</v>
      </c>
      <c r="BW111" s="837"/>
      <c r="BX111" s="837"/>
      <c r="BY111" s="837"/>
      <c r="BZ111" s="837"/>
      <c r="CA111" s="837">
        <v>43741</v>
      </c>
      <c r="CB111" s="837"/>
      <c r="CC111" s="837"/>
      <c r="CD111" s="837"/>
      <c r="CE111" s="837"/>
      <c r="CF111" s="898">
        <v>2.9</v>
      </c>
      <c r="CG111" s="899"/>
      <c r="CH111" s="899"/>
      <c r="CI111" s="899"/>
      <c r="CJ111" s="899"/>
      <c r="CK111" s="954"/>
      <c r="CL111" s="841"/>
      <c r="CM111" s="844" t="s">
        <v>429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385</v>
      </c>
      <c r="DH111" s="837"/>
      <c r="DI111" s="837"/>
      <c r="DJ111" s="837"/>
      <c r="DK111" s="837"/>
      <c r="DL111" s="837" t="s">
        <v>425</v>
      </c>
      <c r="DM111" s="837"/>
      <c r="DN111" s="837"/>
      <c r="DO111" s="837"/>
      <c r="DP111" s="837"/>
      <c r="DQ111" s="837" t="s">
        <v>385</v>
      </c>
      <c r="DR111" s="837"/>
      <c r="DS111" s="837"/>
      <c r="DT111" s="837"/>
      <c r="DU111" s="837"/>
      <c r="DV111" s="814" t="s">
        <v>385</v>
      </c>
      <c r="DW111" s="814"/>
      <c r="DX111" s="814"/>
      <c r="DY111" s="814"/>
      <c r="DZ111" s="815"/>
    </row>
    <row r="112" spans="1:131" s="226" customFormat="1" ht="26.25" customHeight="1">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425</v>
      </c>
      <c r="AB112" s="800"/>
      <c r="AC112" s="800"/>
      <c r="AD112" s="800"/>
      <c r="AE112" s="801"/>
      <c r="AF112" s="802" t="s">
        <v>385</v>
      </c>
      <c r="AG112" s="800"/>
      <c r="AH112" s="800"/>
      <c r="AI112" s="800"/>
      <c r="AJ112" s="801"/>
      <c r="AK112" s="802" t="s">
        <v>425</v>
      </c>
      <c r="AL112" s="800"/>
      <c r="AM112" s="800"/>
      <c r="AN112" s="800"/>
      <c r="AO112" s="801"/>
      <c r="AP112" s="847" t="s">
        <v>425</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v>1471418</v>
      </c>
      <c r="BR112" s="837"/>
      <c r="BS112" s="837"/>
      <c r="BT112" s="837"/>
      <c r="BU112" s="837"/>
      <c r="BV112" s="837">
        <v>1354665</v>
      </c>
      <c r="BW112" s="837"/>
      <c r="BX112" s="837"/>
      <c r="BY112" s="837"/>
      <c r="BZ112" s="837"/>
      <c r="CA112" s="837">
        <v>1232168</v>
      </c>
      <c r="CB112" s="837"/>
      <c r="CC112" s="837"/>
      <c r="CD112" s="837"/>
      <c r="CE112" s="837"/>
      <c r="CF112" s="898">
        <v>81.099999999999994</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425</v>
      </c>
      <c r="DH112" s="837"/>
      <c r="DI112" s="837"/>
      <c r="DJ112" s="837"/>
      <c r="DK112" s="837"/>
      <c r="DL112" s="837" t="s">
        <v>385</v>
      </c>
      <c r="DM112" s="837"/>
      <c r="DN112" s="837"/>
      <c r="DO112" s="837"/>
      <c r="DP112" s="837"/>
      <c r="DQ112" s="837" t="s">
        <v>385</v>
      </c>
      <c r="DR112" s="837"/>
      <c r="DS112" s="837"/>
      <c r="DT112" s="837"/>
      <c r="DU112" s="837"/>
      <c r="DV112" s="814" t="s">
        <v>385</v>
      </c>
      <c r="DW112" s="814"/>
      <c r="DX112" s="814"/>
      <c r="DY112" s="814"/>
      <c r="DZ112" s="815"/>
    </row>
    <row r="113" spans="1:130" s="226" customFormat="1" ht="26.25" customHeight="1">
      <c r="A113" s="941"/>
      <c r="B113" s="942"/>
      <c r="C113" s="770" t="s">
        <v>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128714</v>
      </c>
      <c r="AB113" s="946"/>
      <c r="AC113" s="946"/>
      <c r="AD113" s="946"/>
      <c r="AE113" s="947"/>
      <c r="AF113" s="948">
        <v>123263</v>
      </c>
      <c r="AG113" s="946"/>
      <c r="AH113" s="946"/>
      <c r="AI113" s="946"/>
      <c r="AJ113" s="947"/>
      <c r="AK113" s="948">
        <v>108184</v>
      </c>
      <c r="AL113" s="946"/>
      <c r="AM113" s="946"/>
      <c r="AN113" s="946"/>
      <c r="AO113" s="947"/>
      <c r="AP113" s="949">
        <v>7.1</v>
      </c>
      <c r="AQ113" s="950"/>
      <c r="AR113" s="950"/>
      <c r="AS113" s="950"/>
      <c r="AT113" s="951"/>
      <c r="AU113" s="959"/>
      <c r="AV113" s="960"/>
      <c r="AW113" s="960"/>
      <c r="AX113" s="960"/>
      <c r="AY113" s="960"/>
      <c r="AZ113" s="835" t="s">
        <v>435</v>
      </c>
      <c r="BA113" s="770"/>
      <c r="BB113" s="770"/>
      <c r="BC113" s="770"/>
      <c r="BD113" s="770"/>
      <c r="BE113" s="770"/>
      <c r="BF113" s="770"/>
      <c r="BG113" s="770"/>
      <c r="BH113" s="770"/>
      <c r="BI113" s="770"/>
      <c r="BJ113" s="770"/>
      <c r="BK113" s="770"/>
      <c r="BL113" s="770"/>
      <c r="BM113" s="770"/>
      <c r="BN113" s="770"/>
      <c r="BO113" s="770"/>
      <c r="BP113" s="771"/>
      <c r="BQ113" s="836">
        <v>21581</v>
      </c>
      <c r="BR113" s="837"/>
      <c r="BS113" s="837"/>
      <c r="BT113" s="837"/>
      <c r="BU113" s="837"/>
      <c r="BV113" s="837">
        <v>31783</v>
      </c>
      <c r="BW113" s="837"/>
      <c r="BX113" s="837"/>
      <c r="BY113" s="837"/>
      <c r="BZ113" s="837"/>
      <c r="CA113" s="837">
        <v>82081</v>
      </c>
      <c r="CB113" s="837"/>
      <c r="CC113" s="837"/>
      <c r="CD113" s="837"/>
      <c r="CE113" s="837"/>
      <c r="CF113" s="898">
        <v>5.4</v>
      </c>
      <c r="CG113" s="899"/>
      <c r="CH113" s="899"/>
      <c r="CI113" s="899"/>
      <c r="CJ113" s="899"/>
      <c r="CK113" s="954"/>
      <c r="CL113" s="841"/>
      <c r="CM113" s="844" t="s">
        <v>436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131224</v>
      </c>
      <c r="DH113" s="800"/>
      <c r="DI113" s="800"/>
      <c r="DJ113" s="800"/>
      <c r="DK113" s="801"/>
      <c r="DL113" s="802">
        <v>87483</v>
      </c>
      <c r="DM113" s="800"/>
      <c r="DN113" s="800"/>
      <c r="DO113" s="800"/>
      <c r="DP113" s="801"/>
      <c r="DQ113" s="802">
        <v>43741</v>
      </c>
      <c r="DR113" s="800"/>
      <c r="DS113" s="800"/>
      <c r="DT113" s="800"/>
      <c r="DU113" s="801"/>
      <c r="DV113" s="847">
        <v>2.9</v>
      </c>
      <c r="DW113" s="848"/>
      <c r="DX113" s="848"/>
      <c r="DY113" s="848"/>
      <c r="DZ113" s="849"/>
    </row>
    <row r="114" spans="1:130" s="226" customFormat="1" ht="26.25" customHeight="1">
      <c r="A114" s="941"/>
      <c r="B114" s="942"/>
      <c r="C114" s="770" t="s">
        <v>437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892</v>
      </c>
      <c r="AB114" s="800"/>
      <c r="AC114" s="800"/>
      <c r="AD114" s="800"/>
      <c r="AE114" s="801"/>
      <c r="AF114" s="802">
        <v>2618</v>
      </c>
      <c r="AG114" s="800"/>
      <c r="AH114" s="800"/>
      <c r="AI114" s="800"/>
      <c r="AJ114" s="801"/>
      <c r="AK114" s="802">
        <v>3677</v>
      </c>
      <c r="AL114" s="800"/>
      <c r="AM114" s="800"/>
      <c r="AN114" s="800"/>
      <c r="AO114" s="801"/>
      <c r="AP114" s="847">
        <v>0.2</v>
      </c>
      <c r="AQ114" s="848"/>
      <c r="AR114" s="848"/>
      <c r="AS114" s="848"/>
      <c r="AT114" s="849"/>
      <c r="AU114" s="959"/>
      <c r="AV114" s="960"/>
      <c r="AW114" s="960"/>
      <c r="AX114" s="960"/>
      <c r="AY114" s="960"/>
      <c r="AZ114" s="835" t="s">
        <v>438</v>
      </c>
      <c r="BA114" s="770"/>
      <c r="BB114" s="770"/>
      <c r="BC114" s="770"/>
      <c r="BD114" s="770"/>
      <c r="BE114" s="770"/>
      <c r="BF114" s="770"/>
      <c r="BG114" s="770"/>
      <c r="BH114" s="770"/>
      <c r="BI114" s="770"/>
      <c r="BJ114" s="770"/>
      <c r="BK114" s="770"/>
      <c r="BL114" s="770"/>
      <c r="BM114" s="770"/>
      <c r="BN114" s="770"/>
      <c r="BO114" s="770"/>
      <c r="BP114" s="771"/>
      <c r="BQ114" s="836">
        <v>503408</v>
      </c>
      <c r="BR114" s="837"/>
      <c r="BS114" s="837"/>
      <c r="BT114" s="837"/>
      <c r="BU114" s="837"/>
      <c r="BV114" s="837">
        <v>522593</v>
      </c>
      <c r="BW114" s="837"/>
      <c r="BX114" s="837"/>
      <c r="BY114" s="837"/>
      <c r="BZ114" s="837"/>
      <c r="CA114" s="837">
        <v>488234</v>
      </c>
      <c r="CB114" s="837"/>
      <c r="CC114" s="837"/>
      <c r="CD114" s="837"/>
      <c r="CE114" s="837"/>
      <c r="CF114" s="898">
        <v>32.200000000000003</v>
      </c>
      <c r="CG114" s="899"/>
      <c r="CH114" s="899"/>
      <c r="CI114" s="899"/>
      <c r="CJ114" s="899"/>
      <c r="CK114" s="954"/>
      <c r="CL114" s="841"/>
      <c r="CM114" s="844" t="s">
        <v>439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425</v>
      </c>
      <c r="DH114" s="800"/>
      <c r="DI114" s="800"/>
      <c r="DJ114" s="800"/>
      <c r="DK114" s="801"/>
      <c r="DL114" s="802" t="s">
        <v>385</v>
      </c>
      <c r="DM114" s="800"/>
      <c r="DN114" s="800"/>
      <c r="DO114" s="800"/>
      <c r="DP114" s="801"/>
      <c r="DQ114" s="802" t="s">
        <v>385</v>
      </c>
      <c r="DR114" s="800"/>
      <c r="DS114" s="800"/>
      <c r="DT114" s="800"/>
      <c r="DU114" s="801"/>
      <c r="DV114" s="847" t="s">
        <v>425</v>
      </c>
      <c r="DW114" s="848"/>
      <c r="DX114" s="848"/>
      <c r="DY114" s="848"/>
      <c r="DZ114" s="849"/>
    </row>
    <row r="115" spans="1:130" s="226" customFormat="1" ht="26.25" customHeight="1">
      <c r="A115" s="941"/>
      <c r="B115" s="942"/>
      <c r="C115" s="770" t="s">
        <v>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43988</v>
      </c>
      <c r="AB115" s="946"/>
      <c r="AC115" s="946"/>
      <c r="AD115" s="946"/>
      <c r="AE115" s="947"/>
      <c r="AF115" s="948">
        <v>43741</v>
      </c>
      <c r="AG115" s="946"/>
      <c r="AH115" s="946"/>
      <c r="AI115" s="946"/>
      <c r="AJ115" s="947"/>
      <c r="AK115" s="948">
        <v>43741</v>
      </c>
      <c r="AL115" s="946"/>
      <c r="AM115" s="946"/>
      <c r="AN115" s="946"/>
      <c r="AO115" s="947"/>
      <c r="AP115" s="949">
        <v>2.9</v>
      </c>
      <c r="AQ115" s="950"/>
      <c r="AR115" s="950"/>
      <c r="AS115" s="950"/>
      <c r="AT115" s="951"/>
      <c r="AU115" s="959"/>
      <c r="AV115" s="960"/>
      <c r="AW115" s="960"/>
      <c r="AX115" s="960"/>
      <c r="AY115" s="960"/>
      <c r="AZ115" s="835" t="s">
        <v>441</v>
      </c>
      <c r="BA115" s="770"/>
      <c r="BB115" s="770"/>
      <c r="BC115" s="770"/>
      <c r="BD115" s="770"/>
      <c r="BE115" s="770"/>
      <c r="BF115" s="770"/>
      <c r="BG115" s="770"/>
      <c r="BH115" s="770"/>
      <c r="BI115" s="770"/>
      <c r="BJ115" s="770"/>
      <c r="BK115" s="770"/>
      <c r="BL115" s="770"/>
      <c r="BM115" s="770"/>
      <c r="BN115" s="770"/>
      <c r="BO115" s="770"/>
      <c r="BP115" s="771"/>
      <c r="BQ115" s="836">
        <v>78844</v>
      </c>
      <c r="BR115" s="837"/>
      <c r="BS115" s="837"/>
      <c r="BT115" s="837"/>
      <c r="BU115" s="837"/>
      <c r="BV115" s="837">
        <v>77144</v>
      </c>
      <c r="BW115" s="837"/>
      <c r="BX115" s="837"/>
      <c r="BY115" s="837"/>
      <c r="BZ115" s="837"/>
      <c r="CA115" s="837">
        <v>64758</v>
      </c>
      <c r="CB115" s="837"/>
      <c r="CC115" s="837"/>
      <c r="CD115" s="837"/>
      <c r="CE115" s="837"/>
      <c r="CF115" s="898">
        <v>4.3</v>
      </c>
      <c r="CG115" s="899"/>
      <c r="CH115" s="899"/>
      <c r="CI115" s="899"/>
      <c r="CJ115" s="899"/>
      <c r="CK115" s="954"/>
      <c r="CL115" s="841"/>
      <c r="CM115" s="835" t="s">
        <v>442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385</v>
      </c>
      <c r="DH115" s="800"/>
      <c r="DI115" s="800"/>
      <c r="DJ115" s="800"/>
      <c r="DK115" s="801"/>
      <c r="DL115" s="802" t="s">
        <v>385</v>
      </c>
      <c r="DM115" s="800"/>
      <c r="DN115" s="800"/>
      <c r="DO115" s="800"/>
      <c r="DP115" s="801"/>
      <c r="DQ115" s="802" t="s">
        <v>385</v>
      </c>
      <c r="DR115" s="800"/>
      <c r="DS115" s="800"/>
      <c r="DT115" s="800"/>
      <c r="DU115" s="801"/>
      <c r="DV115" s="847" t="s">
        <v>385</v>
      </c>
      <c r="DW115" s="848"/>
      <c r="DX115" s="848"/>
      <c r="DY115" s="848"/>
      <c r="DZ115" s="849"/>
    </row>
    <row r="116" spans="1:130" s="226" customFormat="1" ht="26.25" customHeight="1">
      <c r="A116" s="943"/>
      <c r="B116" s="944"/>
      <c r="C116" s="903" t="s">
        <v>443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385</v>
      </c>
      <c r="AB116" s="800"/>
      <c r="AC116" s="800"/>
      <c r="AD116" s="800"/>
      <c r="AE116" s="801"/>
      <c r="AF116" s="802" t="s">
        <v>425</v>
      </c>
      <c r="AG116" s="800"/>
      <c r="AH116" s="800"/>
      <c r="AI116" s="800"/>
      <c r="AJ116" s="801"/>
      <c r="AK116" s="802" t="s">
        <v>425</v>
      </c>
      <c r="AL116" s="800"/>
      <c r="AM116" s="800"/>
      <c r="AN116" s="800"/>
      <c r="AO116" s="801"/>
      <c r="AP116" s="847" t="s">
        <v>425</v>
      </c>
      <c r="AQ116" s="848"/>
      <c r="AR116" s="848"/>
      <c r="AS116" s="848"/>
      <c r="AT116" s="849"/>
      <c r="AU116" s="959"/>
      <c r="AV116" s="960"/>
      <c r="AW116" s="960"/>
      <c r="AX116" s="960"/>
      <c r="AY116" s="960"/>
      <c r="AZ116" s="886" t="s">
        <v>444</v>
      </c>
      <c r="BA116" s="887"/>
      <c r="BB116" s="887"/>
      <c r="BC116" s="887"/>
      <c r="BD116" s="887"/>
      <c r="BE116" s="887"/>
      <c r="BF116" s="887"/>
      <c r="BG116" s="887"/>
      <c r="BH116" s="887"/>
      <c r="BI116" s="887"/>
      <c r="BJ116" s="887"/>
      <c r="BK116" s="887"/>
      <c r="BL116" s="887"/>
      <c r="BM116" s="887"/>
      <c r="BN116" s="887"/>
      <c r="BO116" s="887"/>
      <c r="BP116" s="888"/>
      <c r="BQ116" s="836" t="s">
        <v>425</v>
      </c>
      <c r="BR116" s="837"/>
      <c r="BS116" s="837"/>
      <c r="BT116" s="837"/>
      <c r="BU116" s="837"/>
      <c r="BV116" s="837" t="s">
        <v>425</v>
      </c>
      <c r="BW116" s="837"/>
      <c r="BX116" s="837"/>
      <c r="BY116" s="837"/>
      <c r="BZ116" s="837"/>
      <c r="CA116" s="837" t="s">
        <v>425</v>
      </c>
      <c r="CB116" s="837"/>
      <c r="CC116" s="837"/>
      <c r="CD116" s="837"/>
      <c r="CE116" s="837"/>
      <c r="CF116" s="898" t="s">
        <v>425</v>
      </c>
      <c r="CG116" s="899"/>
      <c r="CH116" s="899"/>
      <c r="CI116" s="899"/>
      <c r="CJ116" s="899"/>
      <c r="CK116" s="954"/>
      <c r="CL116" s="841"/>
      <c r="CM116" s="844" t="s">
        <v>445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425</v>
      </c>
      <c r="DH116" s="800"/>
      <c r="DI116" s="800"/>
      <c r="DJ116" s="800"/>
      <c r="DK116" s="801"/>
      <c r="DL116" s="802" t="s">
        <v>385</v>
      </c>
      <c r="DM116" s="800"/>
      <c r="DN116" s="800"/>
      <c r="DO116" s="800"/>
      <c r="DP116" s="801"/>
      <c r="DQ116" s="802" t="s">
        <v>385</v>
      </c>
      <c r="DR116" s="800"/>
      <c r="DS116" s="800"/>
      <c r="DT116" s="800"/>
      <c r="DU116" s="801"/>
      <c r="DV116" s="847" t="s">
        <v>385</v>
      </c>
      <c r="DW116" s="848"/>
      <c r="DX116" s="848"/>
      <c r="DY116" s="848"/>
      <c r="DZ116" s="849"/>
    </row>
    <row r="117" spans="1:130" s="226" customFormat="1" ht="26.25" customHeight="1">
      <c r="A117" s="924" t="s">
        <v>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446</v>
      </c>
      <c r="Z117" s="926"/>
      <c r="AA117" s="931">
        <v>342489</v>
      </c>
      <c r="AB117" s="932"/>
      <c r="AC117" s="932"/>
      <c r="AD117" s="932"/>
      <c r="AE117" s="933"/>
      <c r="AF117" s="934">
        <v>365669</v>
      </c>
      <c r="AG117" s="932"/>
      <c r="AH117" s="932"/>
      <c r="AI117" s="932"/>
      <c r="AJ117" s="933"/>
      <c r="AK117" s="934">
        <v>331251</v>
      </c>
      <c r="AL117" s="932"/>
      <c r="AM117" s="932"/>
      <c r="AN117" s="932"/>
      <c r="AO117" s="933"/>
      <c r="AP117" s="935"/>
      <c r="AQ117" s="936"/>
      <c r="AR117" s="936"/>
      <c r="AS117" s="936"/>
      <c r="AT117" s="937"/>
      <c r="AU117" s="959"/>
      <c r="AV117" s="960"/>
      <c r="AW117" s="960"/>
      <c r="AX117" s="960"/>
      <c r="AY117" s="960"/>
      <c r="AZ117" s="886" t="s">
        <v>447</v>
      </c>
      <c r="BA117" s="887"/>
      <c r="BB117" s="887"/>
      <c r="BC117" s="887"/>
      <c r="BD117" s="887"/>
      <c r="BE117" s="887"/>
      <c r="BF117" s="887"/>
      <c r="BG117" s="887"/>
      <c r="BH117" s="887"/>
      <c r="BI117" s="887"/>
      <c r="BJ117" s="887"/>
      <c r="BK117" s="887"/>
      <c r="BL117" s="887"/>
      <c r="BM117" s="887"/>
      <c r="BN117" s="887"/>
      <c r="BO117" s="887"/>
      <c r="BP117" s="888"/>
      <c r="BQ117" s="836" t="s">
        <v>175</v>
      </c>
      <c r="BR117" s="837"/>
      <c r="BS117" s="837"/>
      <c r="BT117" s="837"/>
      <c r="BU117" s="837"/>
      <c r="BV117" s="837" t="s">
        <v>385</v>
      </c>
      <c r="BW117" s="837"/>
      <c r="BX117" s="837"/>
      <c r="BY117" s="837"/>
      <c r="BZ117" s="837"/>
      <c r="CA117" s="837" t="s">
        <v>385</v>
      </c>
      <c r="CB117" s="837"/>
      <c r="CC117" s="837"/>
      <c r="CD117" s="837"/>
      <c r="CE117" s="837"/>
      <c r="CF117" s="898" t="s">
        <v>175</v>
      </c>
      <c r="CG117" s="899"/>
      <c r="CH117" s="899"/>
      <c r="CI117" s="899"/>
      <c r="CJ117" s="899"/>
      <c r="CK117" s="954"/>
      <c r="CL117" s="841"/>
      <c r="CM117" s="844" t="s">
        <v>448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385</v>
      </c>
      <c r="DH117" s="800"/>
      <c r="DI117" s="800"/>
      <c r="DJ117" s="800"/>
      <c r="DK117" s="801"/>
      <c r="DL117" s="802" t="s">
        <v>385</v>
      </c>
      <c r="DM117" s="800"/>
      <c r="DN117" s="800"/>
      <c r="DO117" s="800"/>
      <c r="DP117" s="801"/>
      <c r="DQ117" s="802" t="s">
        <v>175</v>
      </c>
      <c r="DR117" s="800"/>
      <c r="DS117" s="800"/>
      <c r="DT117" s="800"/>
      <c r="DU117" s="801"/>
      <c r="DV117" s="847" t="s">
        <v>385</v>
      </c>
      <c r="DW117" s="848"/>
      <c r="DX117" s="848"/>
      <c r="DY117" s="848"/>
      <c r="DZ117" s="849"/>
    </row>
    <row r="118" spans="1:130" s="226" customFormat="1" ht="26.25" customHeight="1">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302</v>
      </c>
      <c r="AG118" s="925"/>
      <c r="AH118" s="925"/>
      <c r="AI118" s="925"/>
      <c r="AJ118" s="926"/>
      <c r="AK118" s="927" t="s">
        <v>301</v>
      </c>
      <c r="AL118" s="925"/>
      <c r="AM118" s="925"/>
      <c r="AN118" s="925"/>
      <c r="AO118" s="926"/>
      <c r="AP118" s="928" t="s">
        <v>419</v>
      </c>
      <c r="AQ118" s="929"/>
      <c r="AR118" s="929"/>
      <c r="AS118" s="929"/>
      <c r="AT118" s="930"/>
      <c r="AU118" s="959"/>
      <c r="AV118" s="960"/>
      <c r="AW118" s="960"/>
      <c r="AX118" s="960"/>
      <c r="AY118" s="960"/>
      <c r="AZ118" s="902" t="s">
        <v>449</v>
      </c>
      <c r="BA118" s="903"/>
      <c r="BB118" s="903"/>
      <c r="BC118" s="903"/>
      <c r="BD118" s="903"/>
      <c r="BE118" s="903"/>
      <c r="BF118" s="903"/>
      <c r="BG118" s="903"/>
      <c r="BH118" s="903"/>
      <c r="BI118" s="903"/>
      <c r="BJ118" s="903"/>
      <c r="BK118" s="903"/>
      <c r="BL118" s="903"/>
      <c r="BM118" s="903"/>
      <c r="BN118" s="903"/>
      <c r="BO118" s="903"/>
      <c r="BP118" s="904"/>
      <c r="BQ118" s="905" t="s">
        <v>175</v>
      </c>
      <c r="BR118" s="868"/>
      <c r="BS118" s="868"/>
      <c r="BT118" s="868"/>
      <c r="BU118" s="868"/>
      <c r="BV118" s="868" t="s">
        <v>385</v>
      </c>
      <c r="BW118" s="868"/>
      <c r="BX118" s="868"/>
      <c r="BY118" s="868"/>
      <c r="BZ118" s="868"/>
      <c r="CA118" s="868" t="s">
        <v>175</v>
      </c>
      <c r="CB118" s="868"/>
      <c r="CC118" s="868"/>
      <c r="CD118" s="868"/>
      <c r="CE118" s="868"/>
      <c r="CF118" s="898" t="s">
        <v>385</v>
      </c>
      <c r="CG118" s="899"/>
      <c r="CH118" s="899"/>
      <c r="CI118" s="899"/>
      <c r="CJ118" s="899"/>
      <c r="CK118" s="954"/>
      <c r="CL118" s="841"/>
      <c r="CM118" s="844" t="s">
        <v>450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385</v>
      </c>
      <c r="DH118" s="800"/>
      <c r="DI118" s="800"/>
      <c r="DJ118" s="800"/>
      <c r="DK118" s="801"/>
      <c r="DL118" s="802" t="s">
        <v>385</v>
      </c>
      <c r="DM118" s="800"/>
      <c r="DN118" s="800"/>
      <c r="DO118" s="800"/>
      <c r="DP118" s="801"/>
      <c r="DQ118" s="802" t="s">
        <v>175</v>
      </c>
      <c r="DR118" s="800"/>
      <c r="DS118" s="800"/>
      <c r="DT118" s="800"/>
      <c r="DU118" s="801"/>
      <c r="DV118" s="847" t="s">
        <v>175</v>
      </c>
      <c r="DW118" s="848"/>
      <c r="DX118" s="848"/>
      <c r="DY118" s="848"/>
      <c r="DZ118" s="849"/>
    </row>
    <row r="119" spans="1:130" s="226" customFormat="1" ht="26.25" customHeight="1">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175</v>
      </c>
      <c r="AB119" s="918"/>
      <c r="AC119" s="918"/>
      <c r="AD119" s="918"/>
      <c r="AE119" s="919"/>
      <c r="AF119" s="920" t="s">
        <v>175</v>
      </c>
      <c r="AG119" s="918"/>
      <c r="AH119" s="918"/>
      <c r="AI119" s="918"/>
      <c r="AJ119" s="919"/>
      <c r="AK119" s="920" t="s">
        <v>175</v>
      </c>
      <c r="AL119" s="918"/>
      <c r="AM119" s="918"/>
      <c r="AN119" s="918"/>
      <c r="AO119" s="919"/>
      <c r="AP119" s="921" t="s">
        <v>175</v>
      </c>
      <c r="AQ119" s="922"/>
      <c r="AR119" s="922"/>
      <c r="AS119" s="922"/>
      <c r="AT119" s="923"/>
      <c r="AU119" s="961"/>
      <c r="AV119" s="962"/>
      <c r="AW119" s="962"/>
      <c r="AX119" s="962"/>
      <c r="AY119" s="962"/>
      <c r="AZ119" s="257" t="s">
        <v>183</v>
      </c>
      <c r="BA119" s="257"/>
      <c r="BB119" s="257"/>
      <c r="BC119" s="257"/>
      <c r="BD119" s="257"/>
      <c r="BE119" s="257"/>
      <c r="BF119" s="257"/>
      <c r="BG119" s="257"/>
      <c r="BH119" s="257"/>
      <c r="BI119" s="257"/>
      <c r="BJ119" s="257"/>
      <c r="BK119" s="257"/>
      <c r="BL119" s="257"/>
      <c r="BM119" s="257"/>
      <c r="BN119" s="257"/>
      <c r="BO119" s="900" t="s">
        <v>451</v>
      </c>
      <c r="BP119" s="901"/>
      <c r="BQ119" s="905">
        <v>4273145</v>
      </c>
      <c r="BR119" s="868"/>
      <c r="BS119" s="868"/>
      <c r="BT119" s="868"/>
      <c r="BU119" s="868"/>
      <c r="BV119" s="868">
        <v>4099592</v>
      </c>
      <c r="BW119" s="868"/>
      <c r="BX119" s="868"/>
      <c r="BY119" s="868"/>
      <c r="BZ119" s="868"/>
      <c r="CA119" s="868">
        <v>3983375</v>
      </c>
      <c r="CB119" s="868"/>
      <c r="CC119" s="868"/>
      <c r="CD119" s="868"/>
      <c r="CE119" s="868"/>
      <c r="CF119" s="766"/>
      <c r="CG119" s="767"/>
      <c r="CH119" s="767"/>
      <c r="CI119" s="767"/>
      <c r="CJ119" s="857"/>
      <c r="CK119" s="955"/>
      <c r="CL119" s="843"/>
      <c r="CM119" s="861" t="s">
        <v>452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175</v>
      </c>
      <c r="DH119" s="783"/>
      <c r="DI119" s="783"/>
      <c r="DJ119" s="783"/>
      <c r="DK119" s="784"/>
      <c r="DL119" s="785" t="s">
        <v>385</v>
      </c>
      <c r="DM119" s="783"/>
      <c r="DN119" s="783"/>
      <c r="DO119" s="783"/>
      <c r="DP119" s="784"/>
      <c r="DQ119" s="785" t="s">
        <v>385</v>
      </c>
      <c r="DR119" s="783"/>
      <c r="DS119" s="783"/>
      <c r="DT119" s="783"/>
      <c r="DU119" s="784"/>
      <c r="DV119" s="871" t="s">
        <v>385</v>
      </c>
      <c r="DW119" s="872"/>
      <c r="DX119" s="872"/>
      <c r="DY119" s="872"/>
      <c r="DZ119" s="873"/>
    </row>
    <row r="120" spans="1:130" s="226" customFormat="1" ht="26.25" customHeight="1">
      <c r="A120" s="840"/>
      <c r="B120" s="841"/>
      <c r="C120" s="844" t="s">
        <v>429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385</v>
      </c>
      <c r="AB120" s="800"/>
      <c r="AC120" s="800"/>
      <c r="AD120" s="800"/>
      <c r="AE120" s="801"/>
      <c r="AF120" s="802" t="s">
        <v>385</v>
      </c>
      <c r="AG120" s="800"/>
      <c r="AH120" s="800"/>
      <c r="AI120" s="800"/>
      <c r="AJ120" s="801"/>
      <c r="AK120" s="802" t="s">
        <v>385</v>
      </c>
      <c r="AL120" s="800"/>
      <c r="AM120" s="800"/>
      <c r="AN120" s="800"/>
      <c r="AO120" s="801"/>
      <c r="AP120" s="847" t="s">
        <v>385</v>
      </c>
      <c r="AQ120" s="848"/>
      <c r="AR120" s="848"/>
      <c r="AS120" s="848"/>
      <c r="AT120" s="849"/>
      <c r="AU120" s="906" t="s">
        <v>453</v>
      </c>
      <c r="AV120" s="907"/>
      <c r="AW120" s="907"/>
      <c r="AX120" s="907"/>
      <c r="AY120" s="908"/>
      <c r="AZ120" s="883" t="s">
        <v>454</v>
      </c>
      <c r="BA120" s="828"/>
      <c r="BB120" s="828"/>
      <c r="BC120" s="828"/>
      <c r="BD120" s="828"/>
      <c r="BE120" s="828"/>
      <c r="BF120" s="828"/>
      <c r="BG120" s="828"/>
      <c r="BH120" s="828"/>
      <c r="BI120" s="828"/>
      <c r="BJ120" s="828"/>
      <c r="BK120" s="828"/>
      <c r="BL120" s="828"/>
      <c r="BM120" s="828"/>
      <c r="BN120" s="828"/>
      <c r="BO120" s="828"/>
      <c r="BP120" s="829"/>
      <c r="BQ120" s="884">
        <v>1215821</v>
      </c>
      <c r="BR120" s="865"/>
      <c r="BS120" s="865"/>
      <c r="BT120" s="865"/>
      <c r="BU120" s="865"/>
      <c r="BV120" s="865">
        <v>1198578</v>
      </c>
      <c r="BW120" s="865"/>
      <c r="BX120" s="865"/>
      <c r="BY120" s="865"/>
      <c r="BZ120" s="865"/>
      <c r="CA120" s="865">
        <v>1322938</v>
      </c>
      <c r="CB120" s="865"/>
      <c r="CC120" s="865"/>
      <c r="CD120" s="865"/>
      <c r="CE120" s="865"/>
      <c r="CF120" s="889">
        <v>87.1</v>
      </c>
      <c r="CG120" s="890"/>
      <c r="CH120" s="890"/>
      <c r="CI120" s="890"/>
      <c r="CJ120" s="890"/>
      <c r="CK120" s="891" t="s">
        <v>455</v>
      </c>
      <c r="CL120" s="875"/>
      <c r="CM120" s="875"/>
      <c r="CN120" s="875"/>
      <c r="CO120" s="876"/>
      <c r="CP120" s="895" t="s">
        <v>401</v>
      </c>
      <c r="CQ120" s="896"/>
      <c r="CR120" s="896"/>
      <c r="CS120" s="896"/>
      <c r="CT120" s="896"/>
      <c r="CU120" s="896"/>
      <c r="CV120" s="896"/>
      <c r="CW120" s="896"/>
      <c r="CX120" s="896"/>
      <c r="CY120" s="896"/>
      <c r="CZ120" s="896"/>
      <c r="DA120" s="896"/>
      <c r="DB120" s="896"/>
      <c r="DC120" s="896"/>
      <c r="DD120" s="896"/>
      <c r="DE120" s="896"/>
      <c r="DF120" s="897"/>
      <c r="DG120" s="884">
        <v>1465899</v>
      </c>
      <c r="DH120" s="865"/>
      <c r="DI120" s="865"/>
      <c r="DJ120" s="865"/>
      <c r="DK120" s="865"/>
      <c r="DL120" s="865">
        <v>1349745</v>
      </c>
      <c r="DM120" s="865"/>
      <c r="DN120" s="865"/>
      <c r="DO120" s="865"/>
      <c r="DP120" s="865"/>
      <c r="DQ120" s="865">
        <v>1227861</v>
      </c>
      <c r="DR120" s="865"/>
      <c r="DS120" s="865"/>
      <c r="DT120" s="865"/>
      <c r="DU120" s="865"/>
      <c r="DV120" s="866">
        <v>80.900000000000006</v>
      </c>
      <c r="DW120" s="866"/>
      <c r="DX120" s="866"/>
      <c r="DY120" s="866"/>
      <c r="DZ120" s="867"/>
    </row>
    <row r="121" spans="1:130" s="226" customFormat="1" ht="26.25" customHeight="1">
      <c r="A121" s="840"/>
      <c r="B121" s="841"/>
      <c r="C121" s="886" t="s">
        <v>456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43988</v>
      </c>
      <c r="AB121" s="800"/>
      <c r="AC121" s="800"/>
      <c r="AD121" s="800"/>
      <c r="AE121" s="801"/>
      <c r="AF121" s="802">
        <v>43741</v>
      </c>
      <c r="AG121" s="800"/>
      <c r="AH121" s="800"/>
      <c r="AI121" s="800"/>
      <c r="AJ121" s="801"/>
      <c r="AK121" s="802">
        <v>43741</v>
      </c>
      <c r="AL121" s="800"/>
      <c r="AM121" s="800"/>
      <c r="AN121" s="800"/>
      <c r="AO121" s="801"/>
      <c r="AP121" s="847">
        <v>2.9</v>
      </c>
      <c r="AQ121" s="848"/>
      <c r="AR121" s="848"/>
      <c r="AS121" s="848"/>
      <c r="AT121" s="849"/>
      <c r="AU121" s="909"/>
      <c r="AV121" s="910"/>
      <c r="AW121" s="910"/>
      <c r="AX121" s="910"/>
      <c r="AY121" s="911"/>
      <c r="AZ121" s="835" t="s">
        <v>457</v>
      </c>
      <c r="BA121" s="770"/>
      <c r="BB121" s="770"/>
      <c r="BC121" s="770"/>
      <c r="BD121" s="770"/>
      <c r="BE121" s="770"/>
      <c r="BF121" s="770"/>
      <c r="BG121" s="770"/>
      <c r="BH121" s="770"/>
      <c r="BI121" s="770"/>
      <c r="BJ121" s="770"/>
      <c r="BK121" s="770"/>
      <c r="BL121" s="770"/>
      <c r="BM121" s="770"/>
      <c r="BN121" s="770"/>
      <c r="BO121" s="770"/>
      <c r="BP121" s="771"/>
      <c r="BQ121" s="836" t="s">
        <v>175</v>
      </c>
      <c r="BR121" s="837"/>
      <c r="BS121" s="837"/>
      <c r="BT121" s="837"/>
      <c r="BU121" s="837"/>
      <c r="BV121" s="837" t="s">
        <v>385</v>
      </c>
      <c r="BW121" s="837"/>
      <c r="BX121" s="837"/>
      <c r="BY121" s="837"/>
      <c r="BZ121" s="837"/>
      <c r="CA121" s="837" t="s">
        <v>175</v>
      </c>
      <c r="CB121" s="837"/>
      <c r="CC121" s="837"/>
      <c r="CD121" s="837"/>
      <c r="CE121" s="837"/>
      <c r="CF121" s="898" t="s">
        <v>385</v>
      </c>
      <c r="CG121" s="899"/>
      <c r="CH121" s="899"/>
      <c r="CI121" s="899"/>
      <c r="CJ121" s="899"/>
      <c r="CK121" s="892"/>
      <c r="CL121" s="878"/>
      <c r="CM121" s="878"/>
      <c r="CN121" s="878"/>
      <c r="CO121" s="879"/>
      <c r="CP121" s="858" t="s">
        <v>399</v>
      </c>
      <c r="CQ121" s="859"/>
      <c r="CR121" s="859"/>
      <c r="CS121" s="859"/>
      <c r="CT121" s="859"/>
      <c r="CU121" s="859"/>
      <c r="CV121" s="859"/>
      <c r="CW121" s="859"/>
      <c r="CX121" s="859"/>
      <c r="CY121" s="859"/>
      <c r="CZ121" s="859"/>
      <c r="DA121" s="859"/>
      <c r="DB121" s="859"/>
      <c r="DC121" s="859"/>
      <c r="DD121" s="859"/>
      <c r="DE121" s="859"/>
      <c r="DF121" s="860"/>
      <c r="DG121" s="836">
        <v>5519</v>
      </c>
      <c r="DH121" s="837"/>
      <c r="DI121" s="837"/>
      <c r="DJ121" s="837"/>
      <c r="DK121" s="837"/>
      <c r="DL121" s="837">
        <v>4920</v>
      </c>
      <c r="DM121" s="837"/>
      <c r="DN121" s="837"/>
      <c r="DO121" s="837"/>
      <c r="DP121" s="837"/>
      <c r="DQ121" s="837">
        <v>4307</v>
      </c>
      <c r="DR121" s="837"/>
      <c r="DS121" s="837"/>
      <c r="DT121" s="837"/>
      <c r="DU121" s="837"/>
      <c r="DV121" s="814">
        <v>0.3</v>
      </c>
      <c r="DW121" s="814"/>
      <c r="DX121" s="814"/>
      <c r="DY121" s="814"/>
      <c r="DZ121" s="815"/>
    </row>
    <row r="122" spans="1:130" s="226" customFormat="1" ht="26.25" customHeight="1">
      <c r="A122" s="840"/>
      <c r="B122" s="841"/>
      <c r="C122" s="844" t="s">
        <v>439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385</v>
      </c>
      <c r="AB122" s="800"/>
      <c r="AC122" s="800"/>
      <c r="AD122" s="800"/>
      <c r="AE122" s="801"/>
      <c r="AF122" s="802" t="s">
        <v>385</v>
      </c>
      <c r="AG122" s="800"/>
      <c r="AH122" s="800"/>
      <c r="AI122" s="800"/>
      <c r="AJ122" s="801"/>
      <c r="AK122" s="802" t="s">
        <v>175</v>
      </c>
      <c r="AL122" s="800"/>
      <c r="AM122" s="800"/>
      <c r="AN122" s="800"/>
      <c r="AO122" s="801"/>
      <c r="AP122" s="847" t="s">
        <v>385</v>
      </c>
      <c r="AQ122" s="848"/>
      <c r="AR122" s="848"/>
      <c r="AS122" s="848"/>
      <c r="AT122" s="849"/>
      <c r="AU122" s="909"/>
      <c r="AV122" s="910"/>
      <c r="AW122" s="910"/>
      <c r="AX122" s="910"/>
      <c r="AY122" s="911"/>
      <c r="AZ122" s="902" t="s">
        <v>458</v>
      </c>
      <c r="BA122" s="903"/>
      <c r="BB122" s="903"/>
      <c r="BC122" s="903"/>
      <c r="BD122" s="903"/>
      <c r="BE122" s="903"/>
      <c r="BF122" s="903"/>
      <c r="BG122" s="903"/>
      <c r="BH122" s="903"/>
      <c r="BI122" s="903"/>
      <c r="BJ122" s="903"/>
      <c r="BK122" s="903"/>
      <c r="BL122" s="903"/>
      <c r="BM122" s="903"/>
      <c r="BN122" s="903"/>
      <c r="BO122" s="903"/>
      <c r="BP122" s="904"/>
      <c r="BQ122" s="905">
        <v>2396424</v>
      </c>
      <c r="BR122" s="868"/>
      <c r="BS122" s="868"/>
      <c r="BT122" s="868"/>
      <c r="BU122" s="868"/>
      <c r="BV122" s="868">
        <v>2297147</v>
      </c>
      <c r="BW122" s="868"/>
      <c r="BX122" s="868"/>
      <c r="BY122" s="868"/>
      <c r="BZ122" s="868"/>
      <c r="CA122" s="868">
        <v>2250373</v>
      </c>
      <c r="CB122" s="868"/>
      <c r="CC122" s="868"/>
      <c r="CD122" s="868"/>
      <c r="CE122" s="868"/>
      <c r="CF122" s="869">
        <v>148.19999999999999</v>
      </c>
      <c r="CG122" s="870"/>
      <c r="CH122" s="870"/>
      <c r="CI122" s="870"/>
      <c r="CJ122" s="870"/>
      <c r="CK122" s="892"/>
      <c r="CL122" s="878"/>
      <c r="CM122" s="878"/>
      <c r="CN122" s="878"/>
      <c r="CO122" s="879"/>
      <c r="CP122" s="858" t="s">
        <v>459</v>
      </c>
      <c r="CQ122" s="859"/>
      <c r="CR122" s="859"/>
      <c r="CS122" s="859"/>
      <c r="CT122" s="859"/>
      <c r="CU122" s="859"/>
      <c r="CV122" s="859"/>
      <c r="CW122" s="859"/>
      <c r="CX122" s="859"/>
      <c r="CY122" s="859"/>
      <c r="CZ122" s="859"/>
      <c r="DA122" s="859"/>
      <c r="DB122" s="859"/>
      <c r="DC122" s="859"/>
      <c r="DD122" s="859"/>
      <c r="DE122" s="859"/>
      <c r="DF122" s="860"/>
      <c r="DG122" s="836" t="s">
        <v>385</v>
      </c>
      <c r="DH122" s="837"/>
      <c r="DI122" s="837"/>
      <c r="DJ122" s="837"/>
      <c r="DK122" s="837"/>
      <c r="DL122" s="837" t="s">
        <v>175</v>
      </c>
      <c r="DM122" s="837"/>
      <c r="DN122" s="837"/>
      <c r="DO122" s="837"/>
      <c r="DP122" s="837"/>
      <c r="DQ122" s="837" t="s">
        <v>385</v>
      </c>
      <c r="DR122" s="837"/>
      <c r="DS122" s="837"/>
      <c r="DT122" s="837"/>
      <c r="DU122" s="837"/>
      <c r="DV122" s="814" t="s">
        <v>385</v>
      </c>
      <c r="DW122" s="814"/>
      <c r="DX122" s="814"/>
      <c r="DY122" s="814"/>
      <c r="DZ122" s="815"/>
    </row>
    <row r="123" spans="1:130" s="226" customFormat="1" ht="26.25" customHeight="1">
      <c r="A123" s="840"/>
      <c r="B123" s="841"/>
      <c r="C123" s="844" t="s">
        <v>445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385</v>
      </c>
      <c r="AB123" s="800"/>
      <c r="AC123" s="800"/>
      <c r="AD123" s="800"/>
      <c r="AE123" s="801"/>
      <c r="AF123" s="802" t="s">
        <v>175</v>
      </c>
      <c r="AG123" s="800"/>
      <c r="AH123" s="800"/>
      <c r="AI123" s="800"/>
      <c r="AJ123" s="801"/>
      <c r="AK123" s="802" t="s">
        <v>385</v>
      </c>
      <c r="AL123" s="800"/>
      <c r="AM123" s="800"/>
      <c r="AN123" s="800"/>
      <c r="AO123" s="801"/>
      <c r="AP123" s="847" t="s">
        <v>385</v>
      </c>
      <c r="AQ123" s="848"/>
      <c r="AR123" s="848"/>
      <c r="AS123" s="848"/>
      <c r="AT123" s="849"/>
      <c r="AU123" s="912"/>
      <c r="AV123" s="913"/>
      <c r="AW123" s="913"/>
      <c r="AX123" s="913"/>
      <c r="AY123" s="913"/>
      <c r="AZ123" s="257" t="s">
        <v>183</v>
      </c>
      <c r="BA123" s="257"/>
      <c r="BB123" s="257"/>
      <c r="BC123" s="257"/>
      <c r="BD123" s="257"/>
      <c r="BE123" s="257"/>
      <c r="BF123" s="257"/>
      <c r="BG123" s="257"/>
      <c r="BH123" s="257"/>
      <c r="BI123" s="257"/>
      <c r="BJ123" s="257"/>
      <c r="BK123" s="257"/>
      <c r="BL123" s="257"/>
      <c r="BM123" s="257"/>
      <c r="BN123" s="257"/>
      <c r="BO123" s="900" t="s">
        <v>460</v>
      </c>
      <c r="BP123" s="901"/>
      <c r="BQ123" s="855">
        <v>3612245</v>
      </c>
      <c r="BR123" s="856"/>
      <c r="BS123" s="856"/>
      <c r="BT123" s="856"/>
      <c r="BU123" s="856"/>
      <c r="BV123" s="856">
        <v>3495725</v>
      </c>
      <c r="BW123" s="856"/>
      <c r="BX123" s="856"/>
      <c r="BY123" s="856"/>
      <c r="BZ123" s="856"/>
      <c r="CA123" s="856">
        <v>3573311</v>
      </c>
      <c r="CB123" s="856"/>
      <c r="CC123" s="856"/>
      <c r="CD123" s="856"/>
      <c r="CE123" s="856"/>
      <c r="CF123" s="766"/>
      <c r="CG123" s="767"/>
      <c r="CH123" s="767"/>
      <c r="CI123" s="767"/>
      <c r="CJ123" s="857"/>
      <c r="CK123" s="892"/>
      <c r="CL123" s="878"/>
      <c r="CM123" s="878"/>
      <c r="CN123" s="878"/>
      <c r="CO123" s="879"/>
      <c r="CP123" s="858" t="s">
        <v>398</v>
      </c>
      <c r="CQ123" s="859"/>
      <c r="CR123" s="859"/>
      <c r="CS123" s="859"/>
      <c r="CT123" s="859"/>
      <c r="CU123" s="859"/>
      <c r="CV123" s="859"/>
      <c r="CW123" s="859"/>
      <c r="CX123" s="859"/>
      <c r="CY123" s="859"/>
      <c r="CZ123" s="859"/>
      <c r="DA123" s="859"/>
      <c r="DB123" s="859"/>
      <c r="DC123" s="859"/>
      <c r="DD123" s="859"/>
      <c r="DE123" s="859"/>
      <c r="DF123" s="860"/>
      <c r="DG123" s="799" t="s">
        <v>175</v>
      </c>
      <c r="DH123" s="800"/>
      <c r="DI123" s="800"/>
      <c r="DJ123" s="800"/>
      <c r="DK123" s="801"/>
      <c r="DL123" s="802" t="s">
        <v>175</v>
      </c>
      <c r="DM123" s="800"/>
      <c r="DN123" s="800"/>
      <c r="DO123" s="800"/>
      <c r="DP123" s="801"/>
      <c r="DQ123" s="802" t="s">
        <v>175</v>
      </c>
      <c r="DR123" s="800"/>
      <c r="DS123" s="800"/>
      <c r="DT123" s="800"/>
      <c r="DU123" s="801"/>
      <c r="DV123" s="847" t="s">
        <v>385</v>
      </c>
      <c r="DW123" s="848"/>
      <c r="DX123" s="848"/>
      <c r="DY123" s="848"/>
      <c r="DZ123" s="849"/>
    </row>
    <row r="124" spans="1:130" s="226" customFormat="1" ht="26.25" customHeight="1" thickBot="1">
      <c r="A124" s="840"/>
      <c r="B124" s="841"/>
      <c r="C124" s="844" t="s">
        <v>448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175</v>
      </c>
      <c r="AB124" s="800"/>
      <c r="AC124" s="800"/>
      <c r="AD124" s="800"/>
      <c r="AE124" s="801"/>
      <c r="AF124" s="802" t="s">
        <v>385</v>
      </c>
      <c r="AG124" s="800"/>
      <c r="AH124" s="800"/>
      <c r="AI124" s="800"/>
      <c r="AJ124" s="801"/>
      <c r="AK124" s="802" t="s">
        <v>385</v>
      </c>
      <c r="AL124" s="800"/>
      <c r="AM124" s="800"/>
      <c r="AN124" s="800"/>
      <c r="AO124" s="801"/>
      <c r="AP124" s="847" t="s">
        <v>385</v>
      </c>
      <c r="AQ124" s="848"/>
      <c r="AR124" s="848"/>
      <c r="AS124" s="848"/>
      <c r="AT124" s="849"/>
      <c r="AU124" s="850" t="s">
        <v>461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41.3</v>
      </c>
      <c r="BR124" s="854"/>
      <c r="BS124" s="854"/>
      <c r="BT124" s="854"/>
      <c r="BU124" s="854"/>
      <c r="BV124" s="854">
        <v>38.4</v>
      </c>
      <c r="BW124" s="854"/>
      <c r="BX124" s="854"/>
      <c r="BY124" s="854"/>
      <c r="BZ124" s="854"/>
      <c r="CA124" s="854">
        <v>27</v>
      </c>
      <c r="CB124" s="854"/>
      <c r="CC124" s="854"/>
      <c r="CD124" s="854"/>
      <c r="CE124" s="854"/>
      <c r="CF124" s="744"/>
      <c r="CG124" s="745"/>
      <c r="CH124" s="745"/>
      <c r="CI124" s="745"/>
      <c r="CJ124" s="885"/>
      <c r="CK124" s="893"/>
      <c r="CL124" s="893"/>
      <c r="CM124" s="893"/>
      <c r="CN124" s="893"/>
      <c r="CO124" s="894"/>
      <c r="CP124" s="858" t="s">
        <v>462</v>
      </c>
      <c r="CQ124" s="859"/>
      <c r="CR124" s="859"/>
      <c r="CS124" s="859"/>
      <c r="CT124" s="859"/>
      <c r="CU124" s="859"/>
      <c r="CV124" s="859"/>
      <c r="CW124" s="859"/>
      <c r="CX124" s="859"/>
      <c r="CY124" s="859"/>
      <c r="CZ124" s="859"/>
      <c r="DA124" s="859"/>
      <c r="DB124" s="859"/>
      <c r="DC124" s="859"/>
      <c r="DD124" s="859"/>
      <c r="DE124" s="859"/>
      <c r="DF124" s="860"/>
      <c r="DG124" s="782" t="s">
        <v>385</v>
      </c>
      <c r="DH124" s="783"/>
      <c r="DI124" s="783"/>
      <c r="DJ124" s="783"/>
      <c r="DK124" s="784"/>
      <c r="DL124" s="785" t="s">
        <v>385</v>
      </c>
      <c r="DM124" s="783"/>
      <c r="DN124" s="783"/>
      <c r="DO124" s="783"/>
      <c r="DP124" s="784"/>
      <c r="DQ124" s="785" t="s">
        <v>385</v>
      </c>
      <c r="DR124" s="783"/>
      <c r="DS124" s="783"/>
      <c r="DT124" s="783"/>
      <c r="DU124" s="784"/>
      <c r="DV124" s="871" t="s">
        <v>385</v>
      </c>
      <c r="DW124" s="872"/>
      <c r="DX124" s="872"/>
      <c r="DY124" s="872"/>
      <c r="DZ124" s="873"/>
    </row>
    <row r="125" spans="1:130" s="226" customFormat="1" ht="26.25" customHeight="1">
      <c r="A125" s="840"/>
      <c r="B125" s="841"/>
      <c r="C125" s="844" t="s">
        <v>450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175</v>
      </c>
      <c r="AB125" s="800"/>
      <c r="AC125" s="800"/>
      <c r="AD125" s="800"/>
      <c r="AE125" s="801"/>
      <c r="AF125" s="802" t="s">
        <v>175</v>
      </c>
      <c r="AG125" s="800"/>
      <c r="AH125" s="800"/>
      <c r="AI125" s="800"/>
      <c r="AJ125" s="801"/>
      <c r="AK125" s="802" t="s">
        <v>175</v>
      </c>
      <c r="AL125" s="800"/>
      <c r="AM125" s="800"/>
      <c r="AN125" s="800"/>
      <c r="AO125" s="801"/>
      <c r="AP125" s="847" t="s">
        <v>385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463</v>
      </c>
      <c r="CL125" s="875"/>
      <c r="CM125" s="875"/>
      <c r="CN125" s="875"/>
      <c r="CO125" s="876"/>
      <c r="CP125" s="883" t="s">
        <v>464</v>
      </c>
      <c r="CQ125" s="828"/>
      <c r="CR125" s="828"/>
      <c r="CS125" s="828"/>
      <c r="CT125" s="828"/>
      <c r="CU125" s="828"/>
      <c r="CV125" s="828"/>
      <c r="CW125" s="828"/>
      <c r="CX125" s="828"/>
      <c r="CY125" s="828"/>
      <c r="CZ125" s="828"/>
      <c r="DA125" s="828"/>
      <c r="DB125" s="828"/>
      <c r="DC125" s="828"/>
      <c r="DD125" s="828"/>
      <c r="DE125" s="828"/>
      <c r="DF125" s="829"/>
      <c r="DG125" s="884" t="s">
        <v>385</v>
      </c>
      <c r="DH125" s="865"/>
      <c r="DI125" s="865"/>
      <c r="DJ125" s="865"/>
      <c r="DK125" s="865"/>
      <c r="DL125" s="865" t="s">
        <v>385</v>
      </c>
      <c r="DM125" s="865"/>
      <c r="DN125" s="865"/>
      <c r="DO125" s="865"/>
      <c r="DP125" s="865"/>
      <c r="DQ125" s="865" t="s">
        <v>385</v>
      </c>
      <c r="DR125" s="865"/>
      <c r="DS125" s="865"/>
      <c r="DT125" s="865"/>
      <c r="DU125" s="865"/>
      <c r="DV125" s="866" t="s">
        <v>385</v>
      </c>
      <c r="DW125" s="866"/>
      <c r="DX125" s="866"/>
      <c r="DY125" s="866"/>
      <c r="DZ125" s="867"/>
    </row>
    <row r="126" spans="1:130" s="226" customFormat="1" ht="26.25" customHeight="1" thickBot="1">
      <c r="A126" s="840"/>
      <c r="B126" s="841"/>
      <c r="C126" s="844" t="s">
        <v>452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385</v>
      </c>
      <c r="AB126" s="800"/>
      <c r="AC126" s="800"/>
      <c r="AD126" s="800"/>
      <c r="AE126" s="801"/>
      <c r="AF126" s="802" t="s">
        <v>385</v>
      </c>
      <c r="AG126" s="800"/>
      <c r="AH126" s="800"/>
      <c r="AI126" s="800"/>
      <c r="AJ126" s="801"/>
      <c r="AK126" s="802" t="s">
        <v>175</v>
      </c>
      <c r="AL126" s="800"/>
      <c r="AM126" s="800"/>
      <c r="AN126" s="800"/>
      <c r="AO126" s="801"/>
      <c r="AP126" s="847" t="s">
        <v>175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465</v>
      </c>
      <c r="CQ126" s="770"/>
      <c r="CR126" s="770"/>
      <c r="CS126" s="770"/>
      <c r="CT126" s="770"/>
      <c r="CU126" s="770"/>
      <c r="CV126" s="770"/>
      <c r="CW126" s="770"/>
      <c r="CX126" s="770"/>
      <c r="CY126" s="770"/>
      <c r="CZ126" s="770"/>
      <c r="DA126" s="770"/>
      <c r="DB126" s="770"/>
      <c r="DC126" s="770"/>
      <c r="DD126" s="770"/>
      <c r="DE126" s="770"/>
      <c r="DF126" s="771"/>
      <c r="DG126" s="836">
        <v>78844</v>
      </c>
      <c r="DH126" s="837"/>
      <c r="DI126" s="837"/>
      <c r="DJ126" s="837"/>
      <c r="DK126" s="837"/>
      <c r="DL126" s="837">
        <v>77144</v>
      </c>
      <c r="DM126" s="837"/>
      <c r="DN126" s="837"/>
      <c r="DO126" s="837"/>
      <c r="DP126" s="837"/>
      <c r="DQ126" s="837">
        <v>64758</v>
      </c>
      <c r="DR126" s="837"/>
      <c r="DS126" s="837"/>
      <c r="DT126" s="837"/>
      <c r="DU126" s="837"/>
      <c r="DV126" s="814">
        <v>4.3</v>
      </c>
      <c r="DW126" s="814"/>
      <c r="DX126" s="814"/>
      <c r="DY126" s="814"/>
      <c r="DZ126" s="815"/>
    </row>
    <row r="127" spans="1:130" s="226" customFormat="1" ht="26.25" customHeight="1">
      <c r="A127" s="842"/>
      <c r="B127" s="843"/>
      <c r="C127" s="861" t="s">
        <v>466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385</v>
      </c>
      <c r="AB127" s="800"/>
      <c r="AC127" s="800"/>
      <c r="AD127" s="800"/>
      <c r="AE127" s="801"/>
      <c r="AF127" s="802" t="s">
        <v>385</v>
      </c>
      <c r="AG127" s="800"/>
      <c r="AH127" s="800"/>
      <c r="AI127" s="800"/>
      <c r="AJ127" s="801"/>
      <c r="AK127" s="802" t="s">
        <v>385</v>
      </c>
      <c r="AL127" s="800"/>
      <c r="AM127" s="800"/>
      <c r="AN127" s="800"/>
      <c r="AO127" s="801"/>
      <c r="AP127" s="847" t="s">
        <v>175</v>
      </c>
      <c r="AQ127" s="848"/>
      <c r="AR127" s="848"/>
      <c r="AS127" s="848"/>
      <c r="AT127" s="849"/>
      <c r="AU127" s="262"/>
      <c r="AV127" s="262"/>
      <c r="AW127" s="262"/>
      <c r="AX127" s="864" t="s">
        <v>467</v>
      </c>
      <c r="AY127" s="832"/>
      <c r="AZ127" s="832"/>
      <c r="BA127" s="832"/>
      <c r="BB127" s="832"/>
      <c r="BC127" s="832"/>
      <c r="BD127" s="832"/>
      <c r="BE127" s="833"/>
      <c r="BF127" s="831" t="s">
        <v>468</v>
      </c>
      <c r="BG127" s="832"/>
      <c r="BH127" s="832"/>
      <c r="BI127" s="832"/>
      <c r="BJ127" s="832"/>
      <c r="BK127" s="832"/>
      <c r="BL127" s="833"/>
      <c r="BM127" s="831" t="s">
        <v>469</v>
      </c>
      <c r="BN127" s="832"/>
      <c r="BO127" s="832"/>
      <c r="BP127" s="832"/>
      <c r="BQ127" s="832"/>
      <c r="BR127" s="832"/>
      <c r="BS127" s="833"/>
      <c r="BT127" s="831" t="s">
        <v>470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471</v>
      </c>
      <c r="CQ127" s="770"/>
      <c r="CR127" s="770"/>
      <c r="CS127" s="770"/>
      <c r="CT127" s="770"/>
      <c r="CU127" s="770"/>
      <c r="CV127" s="770"/>
      <c r="CW127" s="770"/>
      <c r="CX127" s="770"/>
      <c r="CY127" s="770"/>
      <c r="CZ127" s="770"/>
      <c r="DA127" s="770"/>
      <c r="DB127" s="770"/>
      <c r="DC127" s="770"/>
      <c r="DD127" s="770"/>
      <c r="DE127" s="770"/>
      <c r="DF127" s="771"/>
      <c r="DG127" s="836" t="s">
        <v>175</v>
      </c>
      <c r="DH127" s="837"/>
      <c r="DI127" s="837"/>
      <c r="DJ127" s="837"/>
      <c r="DK127" s="837"/>
      <c r="DL127" s="837" t="s">
        <v>175</v>
      </c>
      <c r="DM127" s="837"/>
      <c r="DN127" s="837"/>
      <c r="DO127" s="837"/>
      <c r="DP127" s="837"/>
      <c r="DQ127" s="837" t="s">
        <v>175</v>
      </c>
      <c r="DR127" s="837"/>
      <c r="DS127" s="837"/>
      <c r="DT127" s="837"/>
      <c r="DU127" s="837"/>
      <c r="DV127" s="814" t="s">
        <v>385</v>
      </c>
      <c r="DW127" s="814"/>
      <c r="DX127" s="814"/>
      <c r="DY127" s="814"/>
      <c r="DZ127" s="815"/>
    </row>
    <row r="128" spans="1:130" s="226" customFormat="1" ht="26.25" customHeight="1" thickBot="1">
      <c r="A128" s="816" t="s">
        <v>472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473</v>
      </c>
      <c r="X128" s="818"/>
      <c r="Y128" s="818"/>
      <c r="Z128" s="819"/>
      <c r="AA128" s="820" t="s">
        <v>385</v>
      </c>
      <c r="AB128" s="821"/>
      <c r="AC128" s="821"/>
      <c r="AD128" s="821"/>
      <c r="AE128" s="822"/>
      <c r="AF128" s="823" t="s">
        <v>385</v>
      </c>
      <c r="AG128" s="821"/>
      <c r="AH128" s="821"/>
      <c r="AI128" s="821"/>
      <c r="AJ128" s="822"/>
      <c r="AK128" s="823" t="s">
        <v>385</v>
      </c>
      <c r="AL128" s="821"/>
      <c r="AM128" s="821"/>
      <c r="AN128" s="821"/>
      <c r="AO128" s="822"/>
      <c r="AP128" s="824"/>
      <c r="AQ128" s="825"/>
      <c r="AR128" s="825"/>
      <c r="AS128" s="825"/>
      <c r="AT128" s="826"/>
      <c r="AU128" s="262"/>
      <c r="AV128" s="262"/>
      <c r="AW128" s="262"/>
      <c r="AX128" s="827" t="s">
        <v>474</v>
      </c>
      <c r="AY128" s="828"/>
      <c r="AZ128" s="828"/>
      <c r="BA128" s="828"/>
      <c r="BB128" s="828"/>
      <c r="BC128" s="828"/>
      <c r="BD128" s="828"/>
      <c r="BE128" s="829"/>
      <c r="BF128" s="806" t="s">
        <v>175</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475</v>
      </c>
      <c r="CQ128" s="748"/>
      <c r="CR128" s="748"/>
      <c r="CS128" s="748"/>
      <c r="CT128" s="748"/>
      <c r="CU128" s="748"/>
      <c r="CV128" s="748"/>
      <c r="CW128" s="748"/>
      <c r="CX128" s="748"/>
      <c r="CY128" s="748"/>
      <c r="CZ128" s="748"/>
      <c r="DA128" s="748"/>
      <c r="DB128" s="748"/>
      <c r="DC128" s="748"/>
      <c r="DD128" s="748"/>
      <c r="DE128" s="748"/>
      <c r="DF128" s="749"/>
      <c r="DG128" s="810" t="s">
        <v>385</v>
      </c>
      <c r="DH128" s="811"/>
      <c r="DI128" s="811"/>
      <c r="DJ128" s="811"/>
      <c r="DK128" s="811"/>
      <c r="DL128" s="811" t="s">
        <v>385</v>
      </c>
      <c r="DM128" s="811"/>
      <c r="DN128" s="811"/>
      <c r="DO128" s="811"/>
      <c r="DP128" s="811"/>
      <c r="DQ128" s="811" t="s">
        <v>175</v>
      </c>
      <c r="DR128" s="811"/>
      <c r="DS128" s="811"/>
      <c r="DT128" s="811"/>
      <c r="DU128" s="811"/>
      <c r="DV128" s="812" t="s">
        <v>175</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476</v>
      </c>
      <c r="X129" s="797"/>
      <c r="Y129" s="797"/>
      <c r="Z129" s="798"/>
      <c r="AA129" s="799">
        <v>1816874</v>
      </c>
      <c r="AB129" s="800"/>
      <c r="AC129" s="800"/>
      <c r="AD129" s="800"/>
      <c r="AE129" s="801"/>
      <c r="AF129" s="802">
        <v>1791034</v>
      </c>
      <c r="AG129" s="800"/>
      <c r="AH129" s="800"/>
      <c r="AI129" s="800"/>
      <c r="AJ129" s="801"/>
      <c r="AK129" s="802">
        <v>1719062</v>
      </c>
      <c r="AL129" s="800"/>
      <c r="AM129" s="800"/>
      <c r="AN129" s="800"/>
      <c r="AO129" s="801"/>
      <c r="AP129" s="803"/>
      <c r="AQ129" s="804"/>
      <c r="AR129" s="804"/>
      <c r="AS129" s="804"/>
      <c r="AT129" s="805"/>
      <c r="AU129" s="264"/>
      <c r="AV129" s="264"/>
      <c r="AW129" s="264"/>
      <c r="AX129" s="769" t="s">
        <v>477</v>
      </c>
      <c r="AY129" s="770"/>
      <c r="AZ129" s="770"/>
      <c r="BA129" s="770"/>
      <c r="BB129" s="770"/>
      <c r="BC129" s="770"/>
      <c r="BD129" s="770"/>
      <c r="BE129" s="771"/>
      <c r="BF129" s="789" t="s">
        <v>385</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479</v>
      </c>
      <c r="X130" s="797"/>
      <c r="Y130" s="797"/>
      <c r="Z130" s="798"/>
      <c r="AA130" s="799">
        <v>218232</v>
      </c>
      <c r="AB130" s="800"/>
      <c r="AC130" s="800"/>
      <c r="AD130" s="800"/>
      <c r="AE130" s="801"/>
      <c r="AF130" s="802">
        <v>220450</v>
      </c>
      <c r="AG130" s="800"/>
      <c r="AH130" s="800"/>
      <c r="AI130" s="800"/>
      <c r="AJ130" s="801"/>
      <c r="AK130" s="802">
        <v>200510</v>
      </c>
      <c r="AL130" s="800"/>
      <c r="AM130" s="800"/>
      <c r="AN130" s="800"/>
      <c r="AO130" s="801"/>
      <c r="AP130" s="803"/>
      <c r="AQ130" s="804"/>
      <c r="AR130" s="804"/>
      <c r="AS130" s="804"/>
      <c r="AT130" s="805"/>
      <c r="AU130" s="264"/>
      <c r="AV130" s="264"/>
      <c r="AW130" s="264"/>
      <c r="AX130" s="769" t="s">
        <v>480</v>
      </c>
      <c r="AY130" s="770"/>
      <c r="AZ130" s="770"/>
      <c r="BA130" s="770"/>
      <c r="BB130" s="770"/>
      <c r="BC130" s="770"/>
      <c r="BD130" s="770"/>
      <c r="BE130" s="771"/>
      <c r="BF130" s="772">
        <v>8.5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481</v>
      </c>
      <c r="X131" s="780"/>
      <c r="Y131" s="780"/>
      <c r="Z131" s="781"/>
      <c r="AA131" s="782">
        <v>1598642</v>
      </c>
      <c r="AB131" s="783"/>
      <c r="AC131" s="783"/>
      <c r="AD131" s="783"/>
      <c r="AE131" s="784"/>
      <c r="AF131" s="785">
        <v>1570584</v>
      </c>
      <c r="AG131" s="783"/>
      <c r="AH131" s="783"/>
      <c r="AI131" s="783"/>
      <c r="AJ131" s="784"/>
      <c r="AK131" s="785">
        <v>1518552</v>
      </c>
      <c r="AL131" s="783"/>
      <c r="AM131" s="783"/>
      <c r="AN131" s="783"/>
      <c r="AO131" s="784"/>
      <c r="AP131" s="786"/>
      <c r="AQ131" s="787"/>
      <c r="AR131" s="787"/>
      <c r="AS131" s="787"/>
      <c r="AT131" s="788"/>
      <c r="AU131" s="264"/>
      <c r="AV131" s="264"/>
      <c r="AW131" s="264"/>
      <c r="AX131" s="747" t="s">
        <v>482</v>
      </c>
      <c r="AY131" s="748"/>
      <c r="AZ131" s="748"/>
      <c r="BA131" s="748"/>
      <c r="BB131" s="748"/>
      <c r="BC131" s="748"/>
      <c r="BD131" s="748"/>
      <c r="BE131" s="749"/>
      <c r="BF131" s="750">
        <v>27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484</v>
      </c>
      <c r="W132" s="760"/>
      <c r="X132" s="760"/>
      <c r="Y132" s="760"/>
      <c r="Z132" s="761"/>
      <c r="AA132" s="762">
        <v>7.7726595449999998</v>
      </c>
      <c r="AB132" s="763"/>
      <c r="AC132" s="763"/>
      <c r="AD132" s="763"/>
      <c r="AE132" s="764"/>
      <c r="AF132" s="765">
        <v>9.2461784920000003</v>
      </c>
      <c r="AG132" s="763"/>
      <c r="AH132" s="763"/>
      <c r="AI132" s="763"/>
      <c r="AJ132" s="764"/>
      <c r="AK132" s="765">
        <v>8.6095833400000004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485</v>
      </c>
      <c r="W133" s="739"/>
      <c r="X133" s="739"/>
      <c r="Y133" s="739"/>
      <c r="Z133" s="740"/>
      <c r="AA133" s="741">
        <v>7.6</v>
      </c>
      <c r="AB133" s="742"/>
      <c r="AC133" s="742"/>
      <c r="AD133" s="742"/>
      <c r="AE133" s="743"/>
      <c r="AF133" s="741">
        <v>8.3000000000000007</v>
      </c>
      <c r="AG133" s="742"/>
      <c r="AH133" s="742"/>
      <c r="AI133" s="742"/>
      <c r="AJ133" s="743"/>
      <c r="AK133" s="741">
        <v>8.5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0+DkuVrUQF9M//GOgLpQ2H8G2jryPW5nIPR6Wvq3elcOOy6kyWyPHFnSirH7+Hbt75Qy7x+Ax6wiaKUC8HYacg==" saltValue="1DX4lT4scoM/bMcgfyPC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58" zoomScaleNormal="85" zoomScaleSheetLayoutView="100" workbookViewId="0">
      <selection activeCell="DO76" sqref="DO7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ewBi4jG7uchS9gfz14I5IsyP8WvNBjPn7SSuAX1nW9CrTy7h/h4fL30a1I3w9D4/jbkNa5QypdHYR8AdN/ZeQ==" saltValue="Yogr9xSe0Kv3S1fHdDKA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B89"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W5dSt3+Hnvq4s7aRdJJem81Rso2+UYCcipXoa+h9kHJl7SIDOyKuqSJRgV/WJx19rXymmRCo4YNgzhYpSPwag==" saltValue="oEgwj36+5gk+mWuI2TfV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5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494</v>
      </c>
      <c r="AL9" s="1169"/>
      <c r="AM9" s="1169"/>
      <c r="AN9" s="1170"/>
      <c r="AO9" s="292">
        <v>452737</v>
      </c>
      <c r="AP9" s="292">
        <v>136326</v>
      </c>
      <c r="AQ9" s="293">
        <v>189734</v>
      </c>
      <c r="AR9" s="294">
        <v>-28.1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495</v>
      </c>
      <c r="AL10" s="1169"/>
      <c r="AM10" s="1169"/>
      <c r="AN10" s="1170"/>
      <c r="AO10" s="295">
        <v>16540</v>
      </c>
      <c r="AP10" s="295">
        <v>4980</v>
      </c>
      <c r="AQ10" s="296">
        <v>22180</v>
      </c>
      <c r="AR10" s="297">
        <v>-77.5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496</v>
      </c>
      <c r="AL11" s="1169"/>
      <c r="AM11" s="1169"/>
      <c r="AN11" s="1170"/>
      <c r="AO11" s="295">
        <v>88649</v>
      </c>
      <c r="AP11" s="295">
        <v>26693</v>
      </c>
      <c r="AQ11" s="296">
        <v>28692</v>
      </c>
      <c r="AR11" s="297">
        <v>-7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497</v>
      </c>
      <c r="AL12" s="1169"/>
      <c r="AM12" s="1169"/>
      <c r="AN12" s="1170"/>
      <c r="AO12" s="295" t="s">
        <v>498</v>
      </c>
      <c r="AP12" s="295" t="s">
        <v>498</v>
      </c>
      <c r="AQ12" s="296">
        <v>4806</v>
      </c>
      <c r="AR12" s="297" t="s">
        <v>498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499</v>
      </c>
      <c r="AL13" s="1169"/>
      <c r="AM13" s="1169"/>
      <c r="AN13" s="1170"/>
      <c r="AO13" s="295" t="s">
        <v>498</v>
      </c>
      <c r="AP13" s="295" t="s">
        <v>498</v>
      </c>
      <c r="AQ13" s="296" t="s">
        <v>498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500</v>
      </c>
      <c r="AL14" s="1169"/>
      <c r="AM14" s="1169"/>
      <c r="AN14" s="1170"/>
      <c r="AO14" s="295">
        <v>30661</v>
      </c>
      <c r="AP14" s="295">
        <v>9232</v>
      </c>
      <c r="AQ14" s="296">
        <v>8976</v>
      </c>
      <c r="AR14" s="297">
        <v>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501</v>
      </c>
      <c r="AL15" s="1169"/>
      <c r="AM15" s="1169"/>
      <c r="AN15" s="1170"/>
      <c r="AO15" s="295">
        <v>11715</v>
      </c>
      <c r="AP15" s="295">
        <v>3528</v>
      </c>
      <c r="AQ15" s="296">
        <v>4161</v>
      </c>
      <c r="AR15" s="297">
        <v>-15.2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502</v>
      </c>
      <c r="AL16" s="1172"/>
      <c r="AM16" s="1172"/>
      <c r="AN16" s="1173"/>
      <c r="AO16" s="295">
        <v>-47989</v>
      </c>
      <c r="AP16" s="295">
        <v>-14450</v>
      </c>
      <c r="AQ16" s="296">
        <v>-17989</v>
      </c>
      <c r="AR16" s="297">
        <v>-19.7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183</v>
      </c>
      <c r="AL17" s="1172"/>
      <c r="AM17" s="1172"/>
      <c r="AN17" s="1173"/>
      <c r="AO17" s="295">
        <v>552313</v>
      </c>
      <c r="AP17" s="295">
        <v>166309</v>
      </c>
      <c r="AQ17" s="296">
        <v>240560</v>
      </c>
      <c r="AR17" s="297">
        <v>-30.9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507</v>
      </c>
      <c r="AL21" s="1166"/>
      <c r="AM21" s="1166"/>
      <c r="AN21" s="1167"/>
      <c r="AO21" s="307">
        <v>15.36</v>
      </c>
      <c r="AP21" s="308">
        <v>21.65</v>
      </c>
      <c r="AQ21" s="309">
        <v>-6.29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508</v>
      </c>
      <c r="AL22" s="1166"/>
      <c r="AM22" s="1166"/>
      <c r="AN22" s="1167"/>
      <c r="AO22" s="312">
        <v>97.5</v>
      </c>
      <c r="AP22" s="313">
        <v>95.4</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513</v>
      </c>
      <c r="AL32" s="1157"/>
      <c r="AM32" s="1157"/>
      <c r="AN32" s="1158"/>
      <c r="AO32" s="322">
        <v>175649</v>
      </c>
      <c r="AP32" s="322">
        <v>52890</v>
      </c>
      <c r="AQ32" s="323">
        <v>139228</v>
      </c>
      <c r="AR32" s="324">
        <v>-62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514</v>
      </c>
      <c r="AL33" s="1157"/>
      <c r="AM33" s="1157"/>
      <c r="AN33" s="1158"/>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515</v>
      </c>
      <c r="AL34" s="1157"/>
      <c r="AM34" s="1157"/>
      <c r="AN34" s="1158"/>
      <c r="AO34" s="322" t="s">
        <v>498</v>
      </c>
      <c r="AP34" s="322" t="s">
        <v>498</v>
      </c>
      <c r="AQ34" s="323">
        <v>5</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516</v>
      </c>
      <c r="AL35" s="1157"/>
      <c r="AM35" s="1157"/>
      <c r="AN35" s="1158"/>
      <c r="AO35" s="322">
        <v>108184</v>
      </c>
      <c r="AP35" s="322">
        <v>32576</v>
      </c>
      <c r="AQ35" s="323">
        <v>32095</v>
      </c>
      <c r="AR35" s="324">
        <v>1.5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517</v>
      </c>
      <c r="AL36" s="1157"/>
      <c r="AM36" s="1157"/>
      <c r="AN36" s="1158"/>
      <c r="AO36" s="322">
        <v>3677</v>
      </c>
      <c r="AP36" s="322">
        <v>1107</v>
      </c>
      <c r="AQ36" s="323">
        <v>5254</v>
      </c>
      <c r="AR36" s="324">
        <v>-78.900000000000006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518</v>
      </c>
      <c r="AL37" s="1157"/>
      <c r="AM37" s="1157"/>
      <c r="AN37" s="1158"/>
      <c r="AO37" s="322">
        <v>43741</v>
      </c>
      <c r="AP37" s="322">
        <v>13171</v>
      </c>
      <c r="AQ37" s="323">
        <v>1384</v>
      </c>
      <c r="AR37" s="324">
        <v>851.7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519</v>
      </c>
      <c r="AL38" s="1160"/>
      <c r="AM38" s="1160"/>
      <c r="AN38" s="1161"/>
      <c r="AO38" s="325" t="s">
        <v>498</v>
      </c>
      <c r="AP38" s="325" t="s">
        <v>498</v>
      </c>
      <c r="AQ38" s="326">
        <v>32</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520</v>
      </c>
      <c r="AL39" s="1160"/>
      <c r="AM39" s="1160"/>
      <c r="AN39" s="1161"/>
      <c r="AO39" s="322" t="s">
        <v>498</v>
      </c>
      <c r="AP39" s="322" t="s">
        <v>498</v>
      </c>
      <c r="AQ39" s="323">
        <v>-8131</v>
      </c>
      <c r="AR39" s="324" t="s">
        <v>498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521</v>
      </c>
      <c r="AL40" s="1157"/>
      <c r="AM40" s="1157"/>
      <c r="AN40" s="1158"/>
      <c r="AO40" s="322">
        <v>-200510</v>
      </c>
      <c r="AP40" s="322">
        <v>-60376</v>
      </c>
      <c r="AQ40" s="323">
        <v>-126394</v>
      </c>
      <c r="AR40" s="324">
        <v>-52.2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130741</v>
      </c>
      <c r="AP41" s="322">
        <v>39368</v>
      </c>
      <c r="AQ41" s="323">
        <v>43473</v>
      </c>
      <c r="AR41" s="324">
        <v>-9.4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489</v>
      </c>
      <c r="AN49" s="1151" t="s">
        <v>525</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747446</v>
      </c>
      <c r="AN51" s="344">
        <v>212524</v>
      </c>
      <c r="AO51" s="345">
        <v>35.299999999999997</v>
      </c>
      <c r="AP51" s="346">
        <v>316331</v>
      </c>
      <c r="AQ51" s="347">
        <v>38.6</v>
      </c>
      <c r="AR51" s="348">
        <v>-3.3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238516</v>
      </c>
      <c r="AN52" s="352">
        <v>67818</v>
      </c>
      <c r="AO52" s="353">
        <v>-25.7</v>
      </c>
      <c r="AP52" s="354">
        <v>106387</v>
      </c>
      <c r="AQ52" s="355">
        <v>22.8</v>
      </c>
      <c r="AR52" s="356">
        <v>-48.5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897377</v>
      </c>
      <c r="AN53" s="344">
        <v>259283</v>
      </c>
      <c r="AO53" s="345">
        <v>22</v>
      </c>
      <c r="AP53" s="346">
        <v>333013</v>
      </c>
      <c r="AQ53" s="347">
        <v>5.3</v>
      </c>
      <c r="AR53" s="348">
        <v>16.7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476899</v>
      </c>
      <c r="AN54" s="352">
        <v>137792</v>
      </c>
      <c r="AO54" s="353">
        <v>103.2</v>
      </c>
      <c r="AP54" s="354">
        <v>126732</v>
      </c>
      <c r="AQ54" s="355">
        <v>19.100000000000001</v>
      </c>
      <c r="AR54" s="356">
        <v>84.1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512286</v>
      </c>
      <c r="AN55" s="344">
        <v>151385</v>
      </c>
      <c r="AO55" s="345">
        <v>-41.6</v>
      </c>
      <c r="AP55" s="346">
        <v>280458</v>
      </c>
      <c r="AQ55" s="347">
        <v>-15.8</v>
      </c>
      <c r="AR55" s="348">
        <v>-25.8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402777</v>
      </c>
      <c r="AN56" s="352">
        <v>119024</v>
      </c>
      <c r="AO56" s="353">
        <v>-13.6</v>
      </c>
      <c r="AP56" s="354">
        <v>127286</v>
      </c>
      <c r="AQ56" s="355">
        <v>0.4</v>
      </c>
      <c r="AR56" s="356">
        <v>-14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732361</v>
      </c>
      <c r="AN57" s="344">
        <v>218224</v>
      </c>
      <c r="AO57" s="345">
        <v>44.2</v>
      </c>
      <c r="AP57" s="346">
        <v>291945</v>
      </c>
      <c r="AQ57" s="347">
        <v>4.0999999999999996</v>
      </c>
      <c r="AR57" s="348">
        <v>40.1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191365</v>
      </c>
      <c r="AN58" s="352">
        <v>57022</v>
      </c>
      <c r="AO58" s="353">
        <v>-52.1</v>
      </c>
      <c r="AP58" s="354">
        <v>127651</v>
      </c>
      <c r="AQ58" s="355">
        <v>0.3</v>
      </c>
      <c r="AR58" s="356">
        <v>-52.4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560380</v>
      </c>
      <c r="AN59" s="344">
        <v>168738</v>
      </c>
      <c r="AO59" s="345">
        <v>-22.7</v>
      </c>
      <c r="AP59" s="346">
        <v>291173</v>
      </c>
      <c r="AQ59" s="347">
        <v>-0.3</v>
      </c>
      <c r="AR59" s="348">
        <v>-22.4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252874</v>
      </c>
      <c r="AN60" s="352">
        <v>76144</v>
      </c>
      <c r="AO60" s="353">
        <v>33.5</v>
      </c>
      <c r="AP60" s="354">
        <v>119071</v>
      </c>
      <c r="AQ60" s="355">
        <v>-6.7</v>
      </c>
      <c r="AR60" s="356">
        <v>40.200000000000003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689970</v>
      </c>
      <c r="AN61" s="359">
        <v>202031</v>
      </c>
      <c r="AO61" s="360">
        <v>7.4</v>
      </c>
      <c r="AP61" s="361">
        <v>302584</v>
      </c>
      <c r="AQ61" s="362">
        <v>6.4</v>
      </c>
      <c r="AR61" s="348">
        <v>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312486</v>
      </c>
      <c r="AN62" s="352">
        <v>91560</v>
      </c>
      <c r="AO62" s="353">
        <v>9.1</v>
      </c>
      <c r="AP62" s="354">
        <v>121425</v>
      </c>
      <c r="AQ62" s="355">
        <v>7.2</v>
      </c>
      <c r="AR62" s="356">
        <v>1.9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JgsmYo06epXAaLca3O6RShm0pnfKurUpGnVShr3wUWLKpJnmsSmfIktXhCFl4frnTqzNgp/SPVzTEnmaBd4Jg==" saltValue="TSbRdaHHn8yGp+h3nDDf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UnHy4WTt/Ntbow7gOYVAUeUhs0g5aZQKUtJ+ikryPIb6+749mW4jwyGvb8NPWEGnKcgjT5kjtEJfESY6Zyy5w==" saltValue="QeKmG9kjBRt9RLa2I6qg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E85" zoomScaleNormal="100" zoomScaleSheetLayoutView="55" workbookViewId="0">
      <selection activeCell="AG84" sqref="AG84"/>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jz7zVrW5L8ZzRabS/LxSuhUtYuKD+oKn0FHvQNIxmI9UgYZJzMLLbDhlkjjkgw4ULtAnx6PvWL2+AbX5J631Q==" saltValue="AVkM80u3RBMQuweTRusC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39.83</v>
      </c>
      <c r="G47" s="12">
        <v>29.63</v>
      </c>
      <c r="H47" s="12">
        <v>28.63</v>
      </c>
      <c r="I47" s="12">
        <v>27.84</v>
      </c>
      <c r="J47" s="13">
        <v>32.22</v>
      </c>
    </row>
    <row r="48" spans="2:10" ht="57.75" customHeight="1">
      <c r="B48" s="14"/>
      <c r="C48" s="1176" t="s">
        <v>4</v>
      </c>
      <c r="D48" s="1176"/>
      <c r="E48" s="1177"/>
      <c r="F48" s="15">
        <v>12.28</v>
      </c>
      <c r="G48" s="16">
        <v>15.15</v>
      </c>
      <c r="H48" s="16">
        <v>16.5</v>
      </c>
      <c r="I48" s="16">
        <v>10.51</v>
      </c>
      <c r="J48" s="17">
        <v>11.78</v>
      </c>
    </row>
    <row r="49" spans="2:10" ht="57.75" customHeight="1" thickBot="1">
      <c r="B49" s="18"/>
      <c r="C49" s="1178" t="s">
        <v>5</v>
      </c>
      <c r="D49" s="1178"/>
      <c r="E49" s="1179"/>
      <c r="F49" s="19" t="s">
        <v>546</v>
      </c>
      <c r="G49" s="20" t="s">
        <v>547</v>
      </c>
      <c r="H49" s="20" t="s">
        <v>548</v>
      </c>
      <c r="I49" s="20" t="s">
        <v>549</v>
      </c>
      <c r="J49" s="21" t="s">
        <v>550</v>
      </c>
    </row>
    <row r="50" spans="2:10" ht="13.5" customHeight="1"/>
    <row r="51" spans="2:10" ht="13.5" hidden="1" customHeight="1"/>
    <row r="52" spans="2:10" ht="13.5" hidden="1" customHeight="1"/>
    <row r="53" spans="2:10" ht="13.5" hidden="1" customHeight="1"/>
  </sheetData>
  <sheetProtection algorithmName="SHA-512" hashValue="Rnv/O6AjbGP0k1Zm0DJ4YFVNeTGCWYIUsKl1ne3AORCNKlwA8LjhaIPY6QB2uqvkoGk6oRWH2AYOtVTQaBhX2g==" saltValue="5mtZCVlNfzCxrcB2fdR4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2019-03-15T04:27:55Z</cp:lastPrinted>
  <dcterms:created xsi:type="dcterms:W3CDTF">2019-02-14T01:59:48Z</dcterms:created>
  <dcterms:modified xsi:type="dcterms:W3CDTF">2019-03-15T04:27:58Z</dcterms:modified>
  <cp:category/>
</cp:coreProperties>
</file>